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205"/>
  </bookViews>
  <sheets>
    <sheet name="一" sheetId="1" r:id="rId1"/>
  </sheets>
  <definedNames>
    <definedName name="_xlnm.Print_Area" localSheetId="0">一!$A$1:$G$57</definedName>
  </definedNames>
  <calcPr calcId="145621"/>
</workbook>
</file>

<file path=xl/calcChain.xml><?xml version="1.0" encoding="utf-8"?>
<calcChain xmlns="http://schemas.openxmlformats.org/spreadsheetml/2006/main">
  <c r="A6" i="1" l="1"/>
  <c r="C5" i="1"/>
  <c r="E5" i="1" s="1"/>
  <c r="G5" i="1"/>
  <c r="D5" i="1" l="1"/>
  <c r="F5" i="1"/>
  <c r="G52" i="1"/>
  <c r="C52" i="1"/>
  <c r="F52" i="1" s="1"/>
  <c r="G51" i="1"/>
  <c r="C51" i="1"/>
  <c r="E51" i="1" s="1"/>
  <c r="G50" i="1"/>
  <c r="C50" i="1"/>
  <c r="F50" i="1" s="1"/>
  <c r="G49" i="1"/>
  <c r="C49" i="1"/>
  <c r="E49" i="1" s="1"/>
  <c r="G48" i="1"/>
  <c r="C48" i="1"/>
  <c r="F48" i="1" s="1"/>
  <c r="G47" i="1"/>
  <c r="C47" i="1"/>
  <c r="G46" i="1"/>
  <c r="C46" i="1"/>
  <c r="F46" i="1" s="1"/>
  <c r="G45" i="1"/>
  <c r="C45" i="1"/>
  <c r="G44" i="1"/>
  <c r="C44" i="1"/>
  <c r="F44" i="1" s="1"/>
  <c r="G43" i="1"/>
  <c r="C43" i="1"/>
  <c r="G42" i="1"/>
  <c r="C42" i="1"/>
  <c r="F42" i="1" s="1"/>
  <c r="G41" i="1"/>
  <c r="C41" i="1"/>
  <c r="G40" i="1"/>
  <c r="C40" i="1"/>
  <c r="F40" i="1" s="1"/>
  <c r="G39" i="1"/>
  <c r="C39" i="1"/>
  <c r="G38" i="1"/>
  <c r="C38" i="1"/>
  <c r="F38" i="1" s="1"/>
  <c r="G37" i="1"/>
  <c r="C37" i="1"/>
  <c r="G36" i="1"/>
  <c r="C36" i="1"/>
  <c r="F36" i="1" s="1"/>
  <c r="G35" i="1"/>
  <c r="C35" i="1"/>
  <c r="G34" i="1"/>
  <c r="C34" i="1"/>
  <c r="F34" i="1" s="1"/>
  <c r="G33" i="1"/>
  <c r="C33" i="1"/>
  <c r="G32" i="1"/>
  <c r="C32" i="1"/>
  <c r="F32" i="1" s="1"/>
  <c r="G31" i="1"/>
  <c r="C31" i="1"/>
  <c r="G30" i="1"/>
  <c r="C30" i="1"/>
  <c r="F30" i="1" s="1"/>
  <c r="G29" i="1"/>
  <c r="C29" i="1"/>
  <c r="G28" i="1"/>
  <c r="C28" i="1"/>
  <c r="F28" i="1" s="1"/>
  <c r="G27" i="1"/>
  <c r="C27" i="1"/>
  <c r="G26" i="1"/>
  <c r="C26" i="1"/>
  <c r="F26" i="1" s="1"/>
  <c r="G25" i="1"/>
  <c r="C25" i="1"/>
  <c r="G24" i="1"/>
  <c r="C24" i="1"/>
  <c r="F24" i="1" s="1"/>
  <c r="G23" i="1"/>
  <c r="C23" i="1"/>
  <c r="G22" i="1"/>
  <c r="C22" i="1"/>
  <c r="F22" i="1" s="1"/>
  <c r="G21" i="1"/>
  <c r="C21" i="1"/>
  <c r="G20" i="1"/>
  <c r="C20" i="1"/>
  <c r="F20" i="1" s="1"/>
  <c r="G19" i="1"/>
  <c r="C19" i="1"/>
  <c r="G18" i="1"/>
  <c r="C18" i="1"/>
  <c r="F18" i="1" s="1"/>
  <c r="G17" i="1"/>
  <c r="C17" i="1"/>
  <c r="G16" i="1"/>
  <c r="C16" i="1"/>
  <c r="F16" i="1" s="1"/>
  <c r="G15" i="1"/>
  <c r="C15" i="1"/>
  <c r="G14" i="1"/>
  <c r="C14" i="1"/>
  <c r="F14" i="1" s="1"/>
  <c r="G13" i="1"/>
  <c r="C13" i="1"/>
  <c r="G12" i="1"/>
  <c r="C12" i="1"/>
  <c r="F12" i="1" s="1"/>
  <c r="G11" i="1"/>
  <c r="C11" i="1"/>
  <c r="G10" i="1"/>
  <c r="C10" i="1"/>
  <c r="F10" i="1" s="1"/>
  <c r="G9" i="1"/>
  <c r="C9" i="1"/>
  <c r="G8" i="1"/>
  <c r="C8" i="1"/>
  <c r="F8" i="1" s="1"/>
  <c r="G7" i="1"/>
  <c r="C7" i="1"/>
  <c r="G6" i="1"/>
  <c r="C6" i="1"/>
  <c r="F6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E50" i="1" l="1"/>
  <c r="E10" i="1"/>
  <c r="E14" i="1"/>
  <c r="E18" i="1"/>
  <c r="E44" i="1"/>
  <c r="E8" i="1"/>
  <c r="E16" i="1"/>
  <c r="E24" i="1"/>
  <c r="E32" i="1"/>
  <c r="E40" i="1"/>
  <c r="E48" i="1"/>
  <c r="E26" i="1"/>
  <c r="E34" i="1"/>
  <c r="E42" i="1"/>
  <c r="E12" i="1"/>
  <c r="E20" i="1"/>
  <c r="E28" i="1"/>
  <c r="E36" i="1"/>
  <c r="E52" i="1"/>
  <c r="E6" i="1"/>
  <c r="E22" i="1"/>
  <c r="E30" i="1"/>
  <c r="E38" i="1"/>
  <c r="E46" i="1"/>
  <c r="E13" i="1"/>
  <c r="D13" i="1"/>
  <c r="F13" i="1"/>
  <c r="D21" i="1"/>
  <c r="F21" i="1"/>
  <c r="E21" i="1"/>
  <c r="E29" i="1"/>
  <c r="D29" i="1"/>
  <c r="F29" i="1"/>
  <c r="E37" i="1"/>
  <c r="D37" i="1"/>
  <c r="F37" i="1"/>
  <c r="E45" i="1"/>
  <c r="D45" i="1"/>
  <c r="F45" i="1"/>
  <c r="E39" i="1"/>
  <c r="D39" i="1"/>
  <c r="F39" i="1"/>
  <c r="E47" i="1"/>
  <c r="D47" i="1"/>
  <c r="F47" i="1"/>
  <c r="E15" i="1"/>
  <c r="D15" i="1"/>
  <c r="F15" i="1"/>
  <c r="D31" i="1"/>
  <c r="F31" i="1"/>
  <c r="E31" i="1"/>
  <c r="D9" i="1"/>
  <c r="F9" i="1"/>
  <c r="E9" i="1"/>
  <c r="D17" i="1"/>
  <c r="F17" i="1"/>
  <c r="E17" i="1"/>
  <c r="E25" i="1"/>
  <c r="D25" i="1"/>
  <c r="F25" i="1"/>
  <c r="D33" i="1"/>
  <c r="F33" i="1"/>
  <c r="E33" i="1"/>
  <c r="E41" i="1"/>
  <c r="D41" i="1"/>
  <c r="F41" i="1"/>
  <c r="D7" i="1"/>
  <c r="F7" i="1"/>
  <c r="E7" i="1"/>
  <c r="D23" i="1"/>
  <c r="F23" i="1"/>
  <c r="E23" i="1"/>
  <c r="D11" i="1"/>
  <c r="F11" i="1"/>
  <c r="E11" i="1"/>
  <c r="D19" i="1"/>
  <c r="F19" i="1"/>
  <c r="E19" i="1"/>
  <c r="D27" i="1"/>
  <c r="F27" i="1"/>
  <c r="E27" i="1"/>
  <c r="E35" i="1"/>
  <c r="D35" i="1"/>
  <c r="F35" i="1"/>
  <c r="E43" i="1"/>
  <c r="D43" i="1"/>
  <c r="F43" i="1"/>
  <c r="D6" i="1"/>
  <c r="D8" i="1"/>
  <c r="D10" i="1"/>
  <c r="D12" i="1"/>
  <c r="D14" i="1"/>
  <c r="D16" i="1"/>
  <c r="D18" i="1"/>
  <c r="D20" i="1"/>
  <c r="D22" i="1"/>
  <c r="D24" i="1"/>
  <c r="D26" i="1"/>
  <c r="D28" i="1"/>
  <c r="D30" i="1"/>
  <c r="D32" i="1"/>
  <c r="D34" i="1"/>
  <c r="D36" i="1"/>
  <c r="D38" i="1"/>
  <c r="D40" i="1"/>
  <c r="D42" i="1"/>
  <c r="D44" i="1"/>
  <c r="D46" i="1"/>
  <c r="D48" i="1"/>
  <c r="F49" i="1"/>
  <c r="D50" i="1"/>
  <c r="F51" i="1"/>
  <c r="D52" i="1"/>
  <c r="D49" i="1"/>
  <c r="D51" i="1"/>
</calcChain>
</file>

<file path=xl/sharedStrings.xml><?xml version="1.0" encoding="utf-8"?>
<sst xmlns="http://schemas.openxmlformats.org/spreadsheetml/2006/main" count="16" uniqueCount="16">
  <si>
    <t>全民健康保險保險費負擔金額表(一)</t>
    <phoneticPr fontId="5" type="noConversion"/>
  </si>
  <si>
    <t>﹝公務人員、公職人員、志願役軍人適用﹞</t>
    <phoneticPr fontId="5" type="noConversion"/>
  </si>
  <si>
    <t>單位：新台幣元</t>
  </si>
  <si>
    <t>投保金額等級</t>
    <phoneticPr fontId="5" type="noConversion"/>
  </si>
  <si>
    <t>月投保金額</t>
  </si>
  <si>
    <t>被保險人及眷屬負擔金額﹝負擔比率30%﹞</t>
    <phoneticPr fontId="5" type="noConversion"/>
  </si>
  <si>
    <t>投保單位負擔金額
﹝負擔比率70%﹞</t>
    <phoneticPr fontId="5" type="noConversion"/>
  </si>
  <si>
    <t>本人</t>
    <phoneticPr fontId="5" type="noConversion"/>
  </si>
  <si>
    <t>本人+１眷口</t>
    <phoneticPr fontId="5" type="noConversion"/>
  </si>
  <si>
    <t>本人+２眷口</t>
    <phoneticPr fontId="5" type="noConversion"/>
  </si>
  <si>
    <t>本人+３眷口</t>
    <phoneticPr fontId="5" type="noConversion"/>
  </si>
  <si>
    <t xml:space="preserve">                         承保組製表</t>
    <phoneticPr fontId="5" type="noConversion"/>
  </si>
  <si>
    <t xml:space="preserve">    3.自105年1月1日起調整平均眷口數為0.61人，投保單位負擔金額含本人
       及平均眷屬人數0.61人，合計1.61人。</t>
    <phoneticPr fontId="5" type="noConversion"/>
  </si>
  <si>
    <t xml:space="preserve">    2.自105年1月1日起費率調整為4.69％ 。 </t>
    <phoneticPr fontId="5" type="noConversion"/>
  </si>
  <si>
    <t>108年1月1日起實施</t>
    <phoneticPr fontId="5" type="noConversion"/>
  </si>
  <si>
    <t>註:1.自108年1月1日起配合基本工資調整，第一級調整為23,100元。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</si>
</sst>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11">
    <font>
      <sz val="12"/>
      <name val="Times New Roman"/>
      <family val="1"/>
    </font>
    <font>
      <sz val="12"/>
      <name val="Times New Roman"/>
      <family val="1"/>
    </font>
    <font>
      <sz val="12"/>
      <name val="新細明體"/>
      <family val="1"/>
      <charset val="136"/>
      <scheme val="minor"/>
    </font>
    <font>
      <sz val="9"/>
      <name val="細明體"/>
      <family val="3"/>
      <charset val="136"/>
    </font>
    <font>
      <b/>
      <sz val="18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0"/>
      <name val="新細明體"/>
      <family val="1"/>
      <charset val="136"/>
      <scheme val="minor"/>
    </font>
    <font>
      <sz val="12"/>
      <color indexed="56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b/>
      <sz val="12"/>
      <color rgb="FF0000CC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52">
    <xf numFmtId="0" fontId="0" fillId="0" borderId="0" xfId="0"/>
    <xf numFmtId="0" fontId="2" fillId="2" borderId="0" xfId="0" applyFont="1" applyFill="1"/>
    <xf numFmtId="0" fontId="4" fillId="2" borderId="0" xfId="0" applyFont="1" applyFill="1" applyBorder="1" applyAlignment="1">
      <alignment horizontal="centerContinuous"/>
    </xf>
    <xf numFmtId="0" fontId="2" fillId="2" borderId="0" xfId="0" applyFont="1" applyFill="1" applyBorder="1" applyAlignment="1">
      <alignment horizontal="centerContinuous"/>
    </xf>
    <xf numFmtId="0" fontId="2" fillId="2" borderId="0" xfId="0" quotePrefix="1" applyFont="1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0" fontId="6" fillId="2" borderId="0" xfId="0" applyFont="1" applyFill="1" applyBorder="1" applyAlignment="1">
      <alignment horizontal="right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/>
    </xf>
    <xf numFmtId="176" fontId="2" fillId="2" borderId="0" xfId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76" fontId="2" fillId="2" borderId="16" xfId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176" fontId="2" fillId="2" borderId="19" xfId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176" fontId="2" fillId="2" borderId="21" xfId="1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0" xfId="0" applyFont="1" applyFill="1" applyBorder="1"/>
    <xf numFmtId="0" fontId="2" fillId="2" borderId="23" xfId="0" applyFont="1" applyFill="1" applyBorder="1" applyAlignment="1">
      <alignment horizontal="center"/>
    </xf>
    <xf numFmtId="176" fontId="2" fillId="2" borderId="24" xfId="1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8" fillId="2" borderId="0" xfId="0" applyFont="1" applyFill="1"/>
    <xf numFmtId="0" fontId="2" fillId="0" borderId="0" xfId="0" applyFont="1" applyAlignment="1">
      <alignment horizontal="right"/>
    </xf>
    <xf numFmtId="0" fontId="9" fillId="2" borderId="0" xfId="0" applyFont="1" applyFill="1" applyAlignment="1">
      <alignment vertical="top" wrapText="1"/>
    </xf>
    <xf numFmtId="0" fontId="10" fillId="2" borderId="0" xfId="0" applyFont="1" applyFill="1"/>
    <xf numFmtId="0" fontId="9" fillId="2" borderId="0" xfId="0" applyFont="1" applyFill="1" applyAlignment="1">
      <alignment horizontal="left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0" fillId="0" borderId="8" xfId="0" applyBorder="1" applyAlignment="1"/>
    <xf numFmtId="0" fontId="6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6" fillId="2" borderId="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wrapText="1"/>
    </xf>
    <xf numFmtId="0" fontId="7" fillId="2" borderId="29" xfId="0" applyFont="1" applyFill="1" applyBorder="1" applyAlignment="1">
      <alignment horizontal="center"/>
    </xf>
  </cellXfs>
  <cellStyles count="2">
    <cellStyle name="一般" xfId="0" builtinId="0"/>
    <cellStyle name="千分位[0]" xfId="1" builtinId="6"/>
  </cellStyles>
  <dxfs count="0"/>
  <tableStyles count="0" defaultTableStyle="TableStyleMedium2" defaultPivotStyle="PivotStyleLight16"/>
  <colors>
    <mruColors>
      <color rgb="FF0000CC"/>
      <color rgb="FF003399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59"/>
  <sheetViews>
    <sheetView showGridLines="0" tabSelected="1" zoomScaleNormal="100" zoomScaleSheetLayoutView="110" workbookViewId="0">
      <selection activeCell="L8" sqref="L8"/>
    </sheetView>
  </sheetViews>
  <sheetFormatPr defaultColWidth="8.75" defaultRowHeight="16.5"/>
  <cols>
    <col min="1" max="1" width="10.625" style="1" customWidth="1"/>
    <col min="2" max="2" width="11.75" style="1" customWidth="1"/>
    <col min="3" max="3" width="16" style="1" customWidth="1"/>
    <col min="4" max="4" width="15" style="1" customWidth="1"/>
    <col min="5" max="5" width="15.25" style="1" customWidth="1"/>
    <col min="6" max="6" width="14.875" style="1" customWidth="1"/>
    <col min="7" max="7" width="16" style="1" customWidth="1"/>
    <col min="8" max="16384" width="8.75" style="1"/>
  </cols>
  <sheetData>
    <row r="1" spans="1:7" ht="25.5">
      <c r="B1" s="2" t="s">
        <v>0</v>
      </c>
      <c r="C1" s="3"/>
      <c r="D1" s="3"/>
      <c r="E1" s="3"/>
      <c r="F1" s="3"/>
    </row>
    <row r="2" spans="1:7" ht="16.5" customHeight="1" thickBot="1">
      <c r="A2" s="4" t="s">
        <v>1</v>
      </c>
      <c r="B2" s="5"/>
      <c r="C2" s="5"/>
      <c r="D2" s="5"/>
      <c r="E2" s="5"/>
      <c r="F2" s="5"/>
      <c r="G2" s="6" t="s">
        <v>2</v>
      </c>
    </row>
    <row r="3" spans="1:7">
      <c r="A3" s="41" t="s">
        <v>3</v>
      </c>
      <c r="B3" s="43" t="s">
        <v>4</v>
      </c>
      <c r="C3" s="45" t="s">
        <v>5</v>
      </c>
      <c r="D3" s="46"/>
      <c r="E3" s="46"/>
      <c r="F3" s="47"/>
      <c r="G3" s="48" t="s">
        <v>6</v>
      </c>
    </row>
    <row r="4" spans="1:7" ht="61.5" customHeight="1">
      <c r="A4" s="42"/>
      <c r="B4" s="44"/>
      <c r="C4" s="7" t="s">
        <v>7</v>
      </c>
      <c r="D4" s="8" t="s">
        <v>8</v>
      </c>
      <c r="E4" s="9" t="s">
        <v>9</v>
      </c>
      <c r="F4" s="9" t="s">
        <v>10</v>
      </c>
      <c r="G4" s="49"/>
    </row>
    <row r="5" spans="1:7" ht="18" customHeight="1">
      <c r="A5" s="17">
        <v>1</v>
      </c>
      <c r="B5" s="18">
        <v>23100</v>
      </c>
      <c r="C5" s="19">
        <f t="shared" ref="C5:C52" si="0">+ROUND(B5*0.0469*0.3,0)</f>
        <v>325</v>
      </c>
      <c r="D5" s="20">
        <f t="shared" ref="D5:D17" si="1">+C5*2</f>
        <v>650</v>
      </c>
      <c r="E5" s="19">
        <f t="shared" ref="E5:E52" si="2">+C5*3</f>
        <v>975</v>
      </c>
      <c r="F5" s="21">
        <f t="shared" ref="F5:F52" si="3">+C5*4</f>
        <v>1300</v>
      </c>
      <c r="G5" s="51">
        <f t="shared" ref="G5:G47" si="4">+ROUND(B5*0.0469*0.7*1.61,0)</f>
        <v>1221</v>
      </c>
    </row>
    <row r="6" spans="1:7" ht="18" customHeight="1">
      <c r="A6" s="10">
        <f>+A5+1</f>
        <v>2</v>
      </c>
      <c r="B6" s="11">
        <v>24000</v>
      </c>
      <c r="C6" s="22">
        <f t="shared" si="0"/>
        <v>338</v>
      </c>
      <c r="D6" s="13">
        <f t="shared" si="1"/>
        <v>676</v>
      </c>
      <c r="E6" s="13">
        <f t="shared" si="2"/>
        <v>1014</v>
      </c>
      <c r="F6" s="14">
        <f t="shared" si="3"/>
        <v>1352</v>
      </c>
      <c r="G6" s="15">
        <f t="shared" si="4"/>
        <v>1269</v>
      </c>
    </row>
    <row r="7" spans="1:7" ht="18" customHeight="1">
      <c r="A7" s="10">
        <f t="shared" ref="A7:A52" si="5">+A6+1</f>
        <v>3</v>
      </c>
      <c r="B7" s="11">
        <v>25200</v>
      </c>
      <c r="C7" s="12">
        <f t="shared" si="0"/>
        <v>355</v>
      </c>
      <c r="D7" s="13">
        <f t="shared" si="1"/>
        <v>710</v>
      </c>
      <c r="E7" s="13">
        <f t="shared" si="2"/>
        <v>1065</v>
      </c>
      <c r="F7" s="14">
        <f t="shared" si="3"/>
        <v>1420</v>
      </c>
      <c r="G7" s="16">
        <f t="shared" si="4"/>
        <v>1332</v>
      </c>
    </row>
    <row r="8" spans="1:7" ht="18" customHeight="1">
      <c r="A8" s="10">
        <f t="shared" si="5"/>
        <v>4</v>
      </c>
      <c r="B8" s="11">
        <v>26400</v>
      </c>
      <c r="C8" s="12">
        <f t="shared" si="0"/>
        <v>371</v>
      </c>
      <c r="D8" s="13">
        <f t="shared" si="1"/>
        <v>742</v>
      </c>
      <c r="E8" s="13">
        <f t="shared" si="2"/>
        <v>1113</v>
      </c>
      <c r="F8" s="14">
        <f t="shared" si="3"/>
        <v>1484</v>
      </c>
      <c r="G8" s="16">
        <f t="shared" si="4"/>
        <v>1395</v>
      </c>
    </row>
    <row r="9" spans="1:7" ht="18" customHeight="1">
      <c r="A9" s="10">
        <f t="shared" si="5"/>
        <v>5</v>
      </c>
      <c r="B9" s="11">
        <v>27600</v>
      </c>
      <c r="C9" s="12">
        <f t="shared" si="0"/>
        <v>388</v>
      </c>
      <c r="D9" s="13">
        <f t="shared" si="1"/>
        <v>776</v>
      </c>
      <c r="E9" s="13">
        <f t="shared" si="2"/>
        <v>1164</v>
      </c>
      <c r="F9" s="14">
        <f t="shared" si="3"/>
        <v>1552</v>
      </c>
      <c r="G9" s="16">
        <f t="shared" si="4"/>
        <v>1459</v>
      </c>
    </row>
    <row r="10" spans="1:7" ht="18" customHeight="1">
      <c r="A10" s="17">
        <f t="shared" si="5"/>
        <v>6</v>
      </c>
      <c r="B10" s="23">
        <v>28800</v>
      </c>
      <c r="C10" s="19">
        <f t="shared" si="0"/>
        <v>405</v>
      </c>
      <c r="D10" s="20">
        <f t="shared" si="1"/>
        <v>810</v>
      </c>
      <c r="E10" s="20">
        <f t="shared" si="2"/>
        <v>1215</v>
      </c>
      <c r="F10" s="24">
        <f t="shared" si="3"/>
        <v>1620</v>
      </c>
      <c r="G10" s="25">
        <f t="shared" si="4"/>
        <v>1522</v>
      </c>
    </row>
    <row r="11" spans="1:7" ht="18" customHeight="1">
      <c r="A11" s="10">
        <f t="shared" si="5"/>
        <v>7</v>
      </c>
      <c r="B11" s="11">
        <v>30300</v>
      </c>
      <c r="C11" s="12">
        <f t="shared" si="0"/>
        <v>426</v>
      </c>
      <c r="D11" s="13">
        <f t="shared" si="1"/>
        <v>852</v>
      </c>
      <c r="E11" s="13">
        <f t="shared" si="2"/>
        <v>1278</v>
      </c>
      <c r="F11" s="14">
        <f t="shared" si="3"/>
        <v>1704</v>
      </c>
      <c r="G11" s="15">
        <f t="shared" si="4"/>
        <v>1602</v>
      </c>
    </row>
    <row r="12" spans="1:7" ht="18" customHeight="1">
      <c r="A12" s="10">
        <f t="shared" si="5"/>
        <v>8</v>
      </c>
      <c r="B12" s="11">
        <v>31800</v>
      </c>
      <c r="C12" s="12">
        <f t="shared" si="0"/>
        <v>447</v>
      </c>
      <c r="D12" s="13">
        <f t="shared" si="1"/>
        <v>894</v>
      </c>
      <c r="E12" s="13">
        <f t="shared" si="2"/>
        <v>1341</v>
      </c>
      <c r="F12" s="14">
        <f t="shared" si="3"/>
        <v>1788</v>
      </c>
      <c r="G12" s="16">
        <f t="shared" si="4"/>
        <v>1681</v>
      </c>
    </row>
    <row r="13" spans="1:7" ht="18" customHeight="1">
      <c r="A13" s="10">
        <f t="shared" si="5"/>
        <v>9</v>
      </c>
      <c r="B13" s="11">
        <v>33300</v>
      </c>
      <c r="C13" s="12">
        <f t="shared" si="0"/>
        <v>469</v>
      </c>
      <c r="D13" s="13">
        <f t="shared" si="1"/>
        <v>938</v>
      </c>
      <c r="E13" s="13">
        <f t="shared" si="2"/>
        <v>1407</v>
      </c>
      <c r="F13" s="14">
        <f t="shared" si="3"/>
        <v>1876</v>
      </c>
      <c r="G13" s="16">
        <f t="shared" si="4"/>
        <v>1760</v>
      </c>
    </row>
    <row r="14" spans="1:7" ht="18" customHeight="1">
      <c r="A14" s="10">
        <f t="shared" si="5"/>
        <v>10</v>
      </c>
      <c r="B14" s="11">
        <v>34800</v>
      </c>
      <c r="C14" s="12">
        <f t="shared" si="0"/>
        <v>490</v>
      </c>
      <c r="D14" s="13">
        <f t="shared" si="1"/>
        <v>980</v>
      </c>
      <c r="E14" s="13">
        <f t="shared" si="2"/>
        <v>1470</v>
      </c>
      <c r="F14" s="14">
        <f t="shared" si="3"/>
        <v>1960</v>
      </c>
      <c r="G14" s="16">
        <f t="shared" si="4"/>
        <v>1839</v>
      </c>
    </row>
    <row r="15" spans="1:7" ht="18" customHeight="1">
      <c r="A15" s="17">
        <f t="shared" si="5"/>
        <v>11</v>
      </c>
      <c r="B15" s="18">
        <v>36300</v>
      </c>
      <c r="C15" s="19">
        <f t="shared" si="0"/>
        <v>511</v>
      </c>
      <c r="D15" s="20">
        <f t="shared" si="1"/>
        <v>1022</v>
      </c>
      <c r="E15" s="20">
        <f t="shared" si="2"/>
        <v>1533</v>
      </c>
      <c r="F15" s="24">
        <f t="shared" si="3"/>
        <v>2044</v>
      </c>
      <c r="G15" s="25">
        <f t="shared" si="4"/>
        <v>1919</v>
      </c>
    </row>
    <row r="16" spans="1:7" ht="18" customHeight="1">
      <c r="A16" s="10">
        <f t="shared" si="5"/>
        <v>12</v>
      </c>
      <c r="B16" s="11">
        <v>38200</v>
      </c>
      <c r="C16" s="12">
        <f t="shared" si="0"/>
        <v>537</v>
      </c>
      <c r="D16" s="13">
        <f t="shared" si="1"/>
        <v>1074</v>
      </c>
      <c r="E16" s="13">
        <f t="shared" si="2"/>
        <v>1611</v>
      </c>
      <c r="F16" s="14">
        <f t="shared" si="3"/>
        <v>2148</v>
      </c>
      <c r="G16" s="15">
        <f t="shared" si="4"/>
        <v>2019</v>
      </c>
    </row>
    <row r="17" spans="1:7" ht="18" customHeight="1">
      <c r="A17" s="10">
        <f t="shared" si="5"/>
        <v>13</v>
      </c>
      <c r="B17" s="11">
        <v>40100</v>
      </c>
      <c r="C17" s="12">
        <f t="shared" si="0"/>
        <v>564</v>
      </c>
      <c r="D17" s="13">
        <f t="shared" si="1"/>
        <v>1128</v>
      </c>
      <c r="E17" s="13">
        <f t="shared" si="2"/>
        <v>1692</v>
      </c>
      <c r="F17" s="14">
        <f t="shared" si="3"/>
        <v>2256</v>
      </c>
      <c r="G17" s="16">
        <f t="shared" si="4"/>
        <v>2120</v>
      </c>
    </row>
    <row r="18" spans="1:7" ht="18" customHeight="1">
      <c r="A18" s="10">
        <f t="shared" si="5"/>
        <v>14</v>
      </c>
      <c r="B18" s="11">
        <v>42000</v>
      </c>
      <c r="C18" s="12">
        <f t="shared" si="0"/>
        <v>591</v>
      </c>
      <c r="D18" s="13">
        <f>+C18*2</f>
        <v>1182</v>
      </c>
      <c r="E18" s="13">
        <f t="shared" si="2"/>
        <v>1773</v>
      </c>
      <c r="F18" s="14">
        <f t="shared" si="3"/>
        <v>2364</v>
      </c>
      <c r="G18" s="16">
        <f t="shared" si="4"/>
        <v>2220</v>
      </c>
    </row>
    <row r="19" spans="1:7" ht="18" customHeight="1">
      <c r="A19" s="10">
        <f t="shared" si="5"/>
        <v>15</v>
      </c>
      <c r="B19" s="26">
        <v>43900</v>
      </c>
      <c r="C19" s="12">
        <f t="shared" si="0"/>
        <v>618</v>
      </c>
      <c r="D19" s="13">
        <f t="shared" ref="D19:D52" si="6">+C19*2</f>
        <v>1236</v>
      </c>
      <c r="E19" s="13">
        <f t="shared" si="2"/>
        <v>1854</v>
      </c>
      <c r="F19" s="14">
        <f t="shared" si="3"/>
        <v>2472</v>
      </c>
      <c r="G19" s="16">
        <f t="shared" si="4"/>
        <v>2320</v>
      </c>
    </row>
    <row r="20" spans="1:7" ht="18" customHeight="1">
      <c r="A20" s="17">
        <f t="shared" si="5"/>
        <v>16</v>
      </c>
      <c r="B20" s="18">
        <v>45800</v>
      </c>
      <c r="C20" s="19">
        <f t="shared" si="0"/>
        <v>644</v>
      </c>
      <c r="D20" s="20">
        <f t="shared" si="6"/>
        <v>1288</v>
      </c>
      <c r="E20" s="20">
        <f t="shared" si="2"/>
        <v>1932</v>
      </c>
      <c r="F20" s="24">
        <f t="shared" si="3"/>
        <v>2576</v>
      </c>
      <c r="G20" s="25">
        <f t="shared" si="4"/>
        <v>2421</v>
      </c>
    </row>
    <row r="21" spans="1:7" ht="18" customHeight="1">
      <c r="A21" s="10">
        <f t="shared" si="5"/>
        <v>17</v>
      </c>
      <c r="B21" s="11">
        <v>48200</v>
      </c>
      <c r="C21" s="12">
        <f t="shared" si="0"/>
        <v>678</v>
      </c>
      <c r="D21" s="13">
        <f t="shared" si="6"/>
        <v>1356</v>
      </c>
      <c r="E21" s="13">
        <f t="shared" si="2"/>
        <v>2034</v>
      </c>
      <c r="F21" s="14">
        <f t="shared" si="3"/>
        <v>2712</v>
      </c>
      <c r="G21" s="15">
        <f t="shared" si="4"/>
        <v>2548</v>
      </c>
    </row>
    <row r="22" spans="1:7" ht="18" customHeight="1">
      <c r="A22" s="10">
        <f t="shared" si="5"/>
        <v>18</v>
      </c>
      <c r="B22" s="11">
        <v>50600</v>
      </c>
      <c r="C22" s="12">
        <f t="shared" si="0"/>
        <v>712</v>
      </c>
      <c r="D22" s="13">
        <f t="shared" si="6"/>
        <v>1424</v>
      </c>
      <c r="E22" s="13">
        <f t="shared" si="2"/>
        <v>2136</v>
      </c>
      <c r="F22" s="14">
        <f t="shared" si="3"/>
        <v>2848</v>
      </c>
      <c r="G22" s="16">
        <f t="shared" si="4"/>
        <v>2675</v>
      </c>
    </row>
    <row r="23" spans="1:7" ht="18" customHeight="1">
      <c r="A23" s="10">
        <f t="shared" si="5"/>
        <v>19</v>
      </c>
      <c r="B23" s="11">
        <v>53000</v>
      </c>
      <c r="C23" s="12">
        <f t="shared" si="0"/>
        <v>746</v>
      </c>
      <c r="D23" s="13">
        <f t="shared" si="6"/>
        <v>1492</v>
      </c>
      <c r="E23" s="13">
        <f t="shared" si="2"/>
        <v>2238</v>
      </c>
      <c r="F23" s="14">
        <f t="shared" si="3"/>
        <v>2984</v>
      </c>
      <c r="G23" s="16">
        <f t="shared" si="4"/>
        <v>2801</v>
      </c>
    </row>
    <row r="24" spans="1:7" ht="18" customHeight="1">
      <c r="A24" s="10">
        <f t="shared" si="5"/>
        <v>20</v>
      </c>
      <c r="B24" s="11">
        <v>55400</v>
      </c>
      <c r="C24" s="12">
        <f t="shared" si="0"/>
        <v>779</v>
      </c>
      <c r="D24" s="13">
        <f t="shared" si="6"/>
        <v>1558</v>
      </c>
      <c r="E24" s="13">
        <f t="shared" si="2"/>
        <v>2337</v>
      </c>
      <c r="F24" s="14">
        <f t="shared" si="3"/>
        <v>3116</v>
      </c>
      <c r="G24" s="16">
        <f t="shared" si="4"/>
        <v>2928</v>
      </c>
    </row>
    <row r="25" spans="1:7" ht="18" customHeight="1">
      <c r="A25" s="17">
        <f t="shared" si="5"/>
        <v>21</v>
      </c>
      <c r="B25" s="18">
        <v>57800</v>
      </c>
      <c r="C25" s="19">
        <f t="shared" si="0"/>
        <v>813</v>
      </c>
      <c r="D25" s="20">
        <f t="shared" si="6"/>
        <v>1626</v>
      </c>
      <c r="E25" s="20">
        <f t="shared" si="2"/>
        <v>2439</v>
      </c>
      <c r="F25" s="24">
        <f t="shared" si="3"/>
        <v>3252</v>
      </c>
      <c r="G25" s="25">
        <f t="shared" si="4"/>
        <v>3055</v>
      </c>
    </row>
    <row r="26" spans="1:7" ht="18" customHeight="1">
      <c r="A26" s="27">
        <f t="shared" si="5"/>
        <v>22</v>
      </c>
      <c r="B26" s="11">
        <v>60800</v>
      </c>
      <c r="C26" s="12">
        <f>+ROUND(B26*0.0469*0.3,0)</f>
        <v>855</v>
      </c>
      <c r="D26" s="13">
        <f t="shared" si="6"/>
        <v>1710</v>
      </c>
      <c r="E26" s="12">
        <f t="shared" si="2"/>
        <v>2565</v>
      </c>
      <c r="F26" s="28">
        <f t="shared" si="3"/>
        <v>3420</v>
      </c>
      <c r="G26" s="15">
        <f t="shared" si="4"/>
        <v>3214</v>
      </c>
    </row>
    <row r="27" spans="1:7" s="29" customFormat="1" ht="18" customHeight="1">
      <c r="A27" s="10">
        <f t="shared" si="5"/>
        <v>23</v>
      </c>
      <c r="B27" s="11">
        <v>63800</v>
      </c>
      <c r="C27" s="12">
        <f t="shared" si="0"/>
        <v>898</v>
      </c>
      <c r="D27" s="13">
        <f t="shared" si="6"/>
        <v>1796</v>
      </c>
      <c r="E27" s="12">
        <f t="shared" si="2"/>
        <v>2694</v>
      </c>
      <c r="F27" s="28">
        <f t="shared" si="3"/>
        <v>3592</v>
      </c>
      <c r="G27" s="16">
        <f t="shared" si="4"/>
        <v>3372</v>
      </c>
    </row>
    <row r="28" spans="1:7" s="29" customFormat="1" ht="18" customHeight="1">
      <c r="A28" s="10">
        <f t="shared" si="5"/>
        <v>24</v>
      </c>
      <c r="B28" s="11">
        <v>66800</v>
      </c>
      <c r="C28" s="12">
        <f t="shared" si="0"/>
        <v>940</v>
      </c>
      <c r="D28" s="13">
        <f t="shared" si="6"/>
        <v>1880</v>
      </c>
      <c r="E28" s="12">
        <f t="shared" si="2"/>
        <v>2820</v>
      </c>
      <c r="F28" s="28">
        <f t="shared" si="3"/>
        <v>3760</v>
      </c>
      <c r="G28" s="16">
        <f t="shared" si="4"/>
        <v>3531</v>
      </c>
    </row>
    <row r="29" spans="1:7" s="29" customFormat="1" ht="18" customHeight="1">
      <c r="A29" s="10">
        <f t="shared" si="5"/>
        <v>25</v>
      </c>
      <c r="B29" s="11">
        <v>69800</v>
      </c>
      <c r="C29" s="12">
        <f t="shared" si="0"/>
        <v>982</v>
      </c>
      <c r="D29" s="13">
        <f t="shared" si="6"/>
        <v>1964</v>
      </c>
      <c r="E29" s="12">
        <f t="shared" si="2"/>
        <v>2946</v>
      </c>
      <c r="F29" s="28">
        <f t="shared" si="3"/>
        <v>3928</v>
      </c>
      <c r="G29" s="16">
        <f t="shared" si="4"/>
        <v>3689</v>
      </c>
    </row>
    <row r="30" spans="1:7" s="29" customFormat="1" ht="18" customHeight="1">
      <c r="A30" s="17">
        <f t="shared" si="5"/>
        <v>26</v>
      </c>
      <c r="B30" s="18">
        <v>72800</v>
      </c>
      <c r="C30" s="19">
        <f t="shared" si="0"/>
        <v>1024</v>
      </c>
      <c r="D30" s="20">
        <f t="shared" si="6"/>
        <v>2048</v>
      </c>
      <c r="E30" s="19">
        <f t="shared" si="2"/>
        <v>3072</v>
      </c>
      <c r="F30" s="21">
        <f t="shared" si="3"/>
        <v>4096</v>
      </c>
      <c r="G30" s="25">
        <f t="shared" si="4"/>
        <v>3848</v>
      </c>
    </row>
    <row r="31" spans="1:7" s="29" customFormat="1" ht="18" customHeight="1">
      <c r="A31" s="10">
        <f t="shared" si="5"/>
        <v>27</v>
      </c>
      <c r="B31" s="26">
        <v>76500</v>
      </c>
      <c r="C31" s="12">
        <f>+ROUND(B31*0.0469*0.3,0)</f>
        <v>1076</v>
      </c>
      <c r="D31" s="13">
        <f t="shared" si="6"/>
        <v>2152</v>
      </c>
      <c r="E31" s="13">
        <f t="shared" si="2"/>
        <v>3228</v>
      </c>
      <c r="F31" s="14">
        <f t="shared" si="3"/>
        <v>4304</v>
      </c>
      <c r="G31" s="15">
        <f t="shared" si="4"/>
        <v>4044</v>
      </c>
    </row>
    <row r="32" spans="1:7">
      <c r="A32" s="10">
        <f t="shared" si="5"/>
        <v>28</v>
      </c>
      <c r="B32" s="26">
        <v>80200</v>
      </c>
      <c r="C32" s="12">
        <f t="shared" si="0"/>
        <v>1128</v>
      </c>
      <c r="D32" s="13">
        <f t="shared" si="6"/>
        <v>2256</v>
      </c>
      <c r="E32" s="13">
        <f t="shared" si="2"/>
        <v>3384</v>
      </c>
      <c r="F32" s="14">
        <f t="shared" si="3"/>
        <v>4512</v>
      </c>
      <c r="G32" s="16">
        <f t="shared" si="4"/>
        <v>4239</v>
      </c>
    </row>
    <row r="33" spans="1:7">
      <c r="A33" s="10">
        <f t="shared" si="5"/>
        <v>29</v>
      </c>
      <c r="B33" s="11">
        <v>83900</v>
      </c>
      <c r="C33" s="12">
        <f t="shared" si="0"/>
        <v>1180</v>
      </c>
      <c r="D33" s="13">
        <f t="shared" si="6"/>
        <v>2360</v>
      </c>
      <c r="E33" s="13">
        <f t="shared" si="2"/>
        <v>3540</v>
      </c>
      <c r="F33" s="14">
        <f t="shared" si="3"/>
        <v>4720</v>
      </c>
      <c r="G33" s="16">
        <f t="shared" si="4"/>
        <v>4435</v>
      </c>
    </row>
    <row r="34" spans="1:7">
      <c r="A34" s="17">
        <f t="shared" si="5"/>
        <v>30</v>
      </c>
      <c r="B34" s="18">
        <v>87600</v>
      </c>
      <c r="C34" s="19">
        <f t="shared" si="0"/>
        <v>1233</v>
      </c>
      <c r="D34" s="20">
        <f t="shared" si="6"/>
        <v>2466</v>
      </c>
      <c r="E34" s="20">
        <f t="shared" si="2"/>
        <v>3699</v>
      </c>
      <c r="F34" s="24">
        <f t="shared" si="3"/>
        <v>4932</v>
      </c>
      <c r="G34" s="25">
        <f t="shared" si="4"/>
        <v>4630</v>
      </c>
    </row>
    <row r="35" spans="1:7">
      <c r="A35" s="10">
        <f t="shared" si="5"/>
        <v>31</v>
      </c>
      <c r="B35" s="11">
        <v>92100</v>
      </c>
      <c r="C35" s="12">
        <f>+ROUND(B35*0.0469*0.3,0)</f>
        <v>1296</v>
      </c>
      <c r="D35" s="13">
        <f t="shared" si="6"/>
        <v>2592</v>
      </c>
      <c r="E35" s="12">
        <f t="shared" si="2"/>
        <v>3888</v>
      </c>
      <c r="F35" s="28">
        <f t="shared" si="3"/>
        <v>5184</v>
      </c>
      <c r="G35" s="15">
        <f t="shared" si="4"/>
        <v>4868</v>
      </c>
    </row>
    <row r="36" spans="1:7">
      <c r="A36" s="10">
        <f t="shared" si="5"/>
        <v>32</v>
      </c>
      <c r="B36" s="11">
        <v>96600</v>
      </c>
      <c r="C36" s="12">
        <f t="shared" si="0"/>
        <v>1359</v>
      </c>
      <c r="D36" s="13">
        <f t="shared" si="6"/>
        <v>2718</v>
      </c>
      <c r="E36" s="12">
        <f t="shared" si="2"/>
        <v>4077</v>
      </c>
      <c r="F36" s="28">
        <f t="shared" si="3"/>
        <v>5436</v>
      </c>
      <c r="G36" s="16">
        <f t="shared" si="4"/>
        <v>5106</v>
      </c>
    </row>
    <row r="37" spans="1:7">
      <c r="A37" s="10">
        <f t="shared" si="5"/>
        <v>33</v>
      </c>
      <c r="B37" s="11">
        <v>101100</v>
      </c>
      <c r="C37" s="12">
        <f t="shared" si="0"/>
        <v>1422</v>
      </c>
      <c r="D37" s="13">
        <f t="shared" si="6"/>
        <v>2844</v>
      </c>
      <c r="E37" s="12">
        <f t="shared" si="2"/>
        <v>4266</v>
      </c>
      <c r="F37" s="28">
        <f t="shared" si="3"/>
        <v>5688</v>
      </c>
      <c r="G37" s="16">
        <f t="shared" si="4"/>
        <v>5344</v>
      </c>
    </row>
    <row r="38" spans="1:7">
      <c r="A38" s="10">
        <f t="shared" si="5"/>
        <v>34</v>
      </c>
      <c r="B38" s="11">
        <v>105600</v>
      </c>
      <c r="C38" s="12">
        <f t="shared" si="0"/>
        <v>1486</v>
      </c>
      <c r="D38" s="13">
        <f t="shared" si="6"/>
        <v>2972</v>
      </c>
      <c r="E38" s="12">
        <f t="shared" si="2"/>
        <v>4458</v>
      </c>
      <c r="F38" s="28">
        <f t="shared" si="3"/>
        <v>5944</v>
      </c>
      <c r="G38" s="16">
        <f t="shared" si="4"/>
        <v>5582</v>
      </c>
    </row>
    <row r="39" spans="1:7">
      <c r="A39" s="17">
        <f t="shared" si="5"/>
        <v>35</v>
      </c>
      <c r="B39" s="18">
        <v>110100</v>
      </c>
      <c r="C39" s="19">
        <f t="shared" si="0"/>
        <v>1549</v>
      </c>
      <c r="D39" s="20">
        <f t="shared" si="6"/>
        <v>3098</v>
      </c>
      <c r="E39" s="19">
        <f t="shared" si="2"/>
        <v>4647</v>
      </c>
      <c r="F39" s="21">
        <f t="shared" si="3"/>
        <v>6196</v>
      </c>
      <c r="G39" s="25">
        <f t="shared" si="4"/>
        <v>5819</v>
      </c>
    </row>
    <row r="40" spans="1:7">
      <c r="A40" s="10">
        <f t="shared" si="5"/>
        <v>36</v>
      </c>
      <c r="B40" s="26">
        <v>115500</v>
      </c>
      <c r="C40" s="12">
        <f>+ROUND(B40*0.0469*0.3,0)</f>
        <v>1625</v>
      </c>
      <c r="D40" s="13">
        <f t="shared" si="6"/>
        <v>3250</v>
      </c>
      <c r="E40" s="13">
        <f t="shared" si="2"/>
        <v>4875</v>
      </c>
      <c r="F40" s="14">
        <f t="shared" si="3"/>
        <v>6500</v>
      </c>
      <c r="G40" s="15">
        <f t="shared" si="4"/>
        <v>6105</v>
      </c>
    </row>
    <row r="41" spans="1:7">
      <c r="A41" s="10">
        <f t="shared" si="5"/>
        <v>37</v>
      </c>
      <c r="B41" s="26">
        <v>120900</v>
      </c>
      <c r="C41" s="12">
        <f t="shared" si="0"/>
        <v>1701</v>
      </c>
      <c r="D41" s="13">
        <f t="shared" si="6"/>
        <v>3402</v>
      </c>
      <c r="E41" s="13">
        <f t="shared" si="2"/>
        <v>5103</v>
      </c>
      <c r="F41" s="14">
        <f t="shared" si="3"/>
        <v>6804</v>
      </c>
      <c r="G41" s="16">
        <f t="shared" si="4"/>
        <v>6390</v>
      </c>
    </row>
    <row r="42" spans="1:7">
      <c r="A42" s="10">
        <f t="shared" si="5"/>
        <v>38</v>
      </c>
      <c r="B42" s="11">
        <v>126300</v>
      </c>
      <c r="C42" s="12">
        <f t="shared" si="0"/>
        <v>1777</v>
      </c>
      <c r="D42" s="13">
        <f t="shared" si="6"/>
        <v>3554</v>
      </c>
      <c r="E42" s="13">
        <f t="shared" si="2"/>
        <v>5331</v>
      </c>
      <c r="F42" s="14">
        <f t="shared" si="3"/>
        <v>7108</v>
      </c>
      <c r="G42" s="16">
        <f t="shared" si="4"/>
        <v>6676</v>
      </c>
    </row>
    <row r="43" spans="1:7">
      <c r="A43" s="10">
        <f>+A42+1</f>
        <v>39</v>
      </c>
      <c r="B43" s="11">
        <v>131700</v>
      </c>
      <c r="C43" s="12">
        <f t="shared" si="0"/>
        <v>1853</v>
      </c>
      <c r="D43" s="13">
        <f t="shared" si="6"/>
        <v>3706</v>
      </c>
      <c r="E43" s="13">
        <f t="shared" si="2"/>
        <v>5559</v>
      </c>
      <c r="F43" s="14">
        <f t="shared" si="3"/>
        <v>7412</v>
      </c>
      <c r="G43" s="16">
        <f t="shared" si="4"/>
        <v>6961</v>
      </c>
    </row>
    <row r="44" spans="1:7">
      <c r="A44" s="10">
        <f t="shared" si="5"/>
        <v>40</v>
      </c>
      <c r="B44" s="26">
        <v>137100</v>
      </c>
      <c r="C44" s="12">
        <f t="shared" si="0"/>
        <v>1929</v>
      </c>
      <c r="D44" s="13">
        <f t="shared" si="6"/>
        <v>3858</v>
      </c>
      <c r="E44" s="13">
        <f t="shared" si="2"/>
        <v>5787</v>
      </c>
      <c r="F44" s="14">
        <f t="shared" si="3"/>
        <v>7716</v>
      </c>
      <c r="G44" s="16">
        <f t="shared" si="4"/>
        <v>7247</v>
      </c>
    </row>
    <row r="45" spans="1:7">
      <c r="A45" s="10">
        <f t="shared" si="5"/>
        <v>41</v>
      </c>
      <c r="B45" s="26">
        <v>142500</v>
      </c>
      <c r="C45" s="12">
        <f>+ROUND(B45*0.0469*0.3,0)</f>
        <v>2005</v>
      </c>
      <c r="D45" s="13">
        <f t="shared" si="6"/>
        <v>4010</v>
      </c>
      <c r="E45" s="13">
        <f t="shared" si="2"/>
        <v>6015</v>
      </c>
      <c r="F45" s="14">
        <f t="shared" si="3"/>
        <v>8020</v>
      </c>
      <c r="G45" s="16">
        <f t="shared" si="4"/>
        <v>7532</v>
      </c>
    </row>
    <row r="46" spans="1:7">
      <c r="A46" s="10">
        <f t="shared" si="5"/>
        <v>42</v>
      </c>
      <c r="B46" s="11">
        <v>147900</v>
      </c>
      <c r="C46" s="12">
        <f t="shared" si="0"/>
        <v>2081</v>
      </c>
      <c r="D46" s="13">
        <f t="shared" si="6"/>
        <v>4162</v>
      </c>
      <c r="E46" s="13">
        <f t="shared" si="2"/>
        <v>6243</v>
      </c>
      <c r="F46" s="14">
        <f t="shared" si="3"/>
        <v>8324</v>
      </c>
      <c r="G46" s="16">
        <f t="shared" si="4"/>
        <v>7817</v>
      </c>
    </row>
    <row r="47" spans="1:7" ht="17.25" customHeight="1">
      <c r="A47" s="17">
        <f>+A46+1</f>
        <v>43</v>
      </c>
      <c r="B47" s="18">
        <v>150000</v>
      </c>
      <c r="C47" s="19">
        <f t="shared" si="0"/>
        <v>2111</v>
      </c>
      <c r="D47" s="20">
        <f t="shared" si="6"/>
        <v>4222</v>
      </c>
      <c r="E47" s="20">
        <f t="shared" si="2"/>
        <v>6333</v>
      </c>
      <c r="F47" s="24">
        <f t="shared" si="3"/>
        <v>8444</v>
      </c>
      <c r="G47" s="25">
        <f t="shared" si="4"/>
        <v>7928</v>
      </c>
    </row>
    <row r="48" spans="1:7" ht="17.25" customHeight="1">
      <c r="A48" s="10">
        <f t="shared" si="5"/>
        <v>44</v>
      </c>
      <c r="B48" s="26">
        <v>156400</v>
      </c>
      <c r="C48" s="12">
        <f>+ROUND(B48*0.0469*0.3,0)</f>
        <v>2201</v>
      </c>
      <c r="D48" s="13">
        <f t="shared" si="6"/>
        <v>4402</v>
      </c>
      <c r="E48" s="13">
        <f t="shared" si="2"/>
        <v>6603</v>
      </c>
      <c r="F48" s="14">
        <f t="shared" si="3"/>
        <v>8804</v>
      </c>
      <c r="G48" s="15">
        <f>+ROUND(B48*0.0469*0.7*1.61,0)</f>
        <v>8267</v>
      </c>
    </row>
    <row r="49" spans="1:7" ht="17.25" customHeight="1">
      <c r="A49" s="10">
        <f t="shared" si="5"/>
        <v>45</v>
      </c>
      <c r="B49" s="26">
        <v>162800</v>
      </c>
      <c r="C49" s="12">
        <f t="shared" si="0"/>
        <v>2291</v>
      </c>
      <c r="D49" s="13">
        <f t="shared" si="6"/>
        <v>4582</v>
      </c>
      <c r="E49" s="13">
        <f t="shared" si="2"/>
        <v>6873</v>
      </c>
      <c r="F49" s="14">
        <f t="shared" si="3"/>
        <v>9164</v>
      </c>
      <c r="G49" s="16">
        <f>+ROUND(B49*0.0469*0.7*1.61,0)</f>
        <v>8605</v>
      </c>
    </row>
    <row r="50" spans="1:7" ht="17.25" customHeight="1">
      <c r="A50" s="10">
        <f t="shared" si="5"/>
        <v>46</v>
      </c>
      <c r="B50" s="11">
        <v>169200</v>
      </c>
      <c r="C50" s="12">
        <f t="shared" si="0"/>
        <v>2381</v>
      </c>
      <c r="D50" s="13">
        <f t="shared" si="6"/>
        <v>4762</v>
      </c>
      <c r="E50" s="13">
        <f t="shared" si="2"/>
        <v>7143</v>
      </c>
      <c r="F50" s="14">
        <f t="shared" si="3"/>
        <v>9524</v>
      </c>
      <c r="G50" s="16">
        <f>+ROUND(B50*0.0469*0.7*1.61,0)</f>
        <v>8943</v>
      </c>
    </row>
    <row r="51" spans="1:7" ht="17.25" customHeight="1">
      <c r="A51" s="10">
        <f>+A50+1</f>
        <v>47</v>
      </c>
      <c r="B51" s="11">
        <v>175600</v>
      </c>
      <c r="C51" s="12">
        <f t="shared" si="0"/>
        <v>2471</v>
      </c>
      <c r="D51" s="13">
        <f t="shared" si="6"/>
        <v>4942</v>
      </c>
      <c r="E51" s="13">
        <f t="shared" si="2"/>
        <v>7413</v>
      </c>
      <c r="F51" s="14">
        <f t="shared" si="3"/>
        <v>9884</v>
      </c>
      <c r="G51" s="16">
        <f>+ROUND(B51*0.0469*0.7*1.61,0)</f>
        <v>9282</v>
      </c>
    </row>
    <row r="52" spans="1:7" ht="17.25" customHeight="1" thickBot="1">
      <c r="A52" s="30">
        <f t="shared" si="5"/>
        <v>48</v>
      </c>
      <c r="B52" s="31">
        <v>182000</v>
      </c>
      <c r="C52" s="32">
        <f t="shared" si="0"/>
        <v>2561</v>
      </c>
      <c r="D52" s="33">
        <f t="shared" si="6"/>
        <v>5122</v>
      </c>
      <c r="E52" s="33">
        <f t="shared" si="2"/>
        <v>7683</v>
      </c>
      <c r="F52" s="34">
        <f t="shared" si="3"/>
        <v>10244</v>
      </c>
      <c r="G52" s="35">
        <f>+ROUND(B52*0.0469*0.7*1.61,0)</f>
        <v>9620</v>
      </c>
    </row>
    <row r="53" spans="1:7" s="36" customFormat="1">
      <c r="A53" s="39" t="s">
        <v>14</v>
      </c>
      <c r="G53" s="37" t="s">
        <v>11</v>
      </c>
    </row>
    <row r="54" spans="1:7" s="36" customFormat="1">
      <c r="G54" s="37"/>
    </row>
    <row r="55" spans="1:7">
      <c r="A55" s="50" t="s">
        <v>15</v>
      </c>
      <c r="B55" s="50"/>
      <c r="C55" s="50"/>
      <c r="D55" s="50"/>
      <c r="E55" s="50"/>
      <c r="F55" s="50"/>
      <c r="G55" s="50"/>
    </row>
    <row r="56" spans="1:7" s="36" customFormat="1" ht="20.25" customHeight="1">
      <c r="A56" s="40" t="s">
        <v>13</v>
      </c>
      <c r="B56" s="40"/>
      <c r="C56" s="40"/>
      <c r="D56" s="40"/>
      <c r="E56" s="40"/>
      <c r="F56" s="40"/>
      <c r="G56" s="40"/>
    </row>
    <row r="57" spans="1:7" s="36" customFormat="1" ht="34.5" customHeight="1">
      <c r="A57" s="40" t="s">
        <v>12</v>
      </c>
      <c r="B57" s="40"/>
      <c r="C57" s="40"/>
      <c r="D57" s="40"/>
      <c r="E57" s="40"/>
      <c r="F57" s="40"/>
      <c r="G57" s="40"/>
    </row>
    <row r="58" spans="1:7">
      <c r="A58" s="38"/>
      <c r="B58" s="38"/>
      <c r="C58" s="38"/>
      <c r="D58" s="38"/>
      <c r="E58" s="38"/>
      <c r="F58" s="38"/>
      <c r="G58" s="38"/>
    </row>
    <row r="59" spans="1:7">
      <c r="A59" s="38"/>
      <c r="B59" s="38"/>
      <c r="C59" s="38"/>
      <c r="D59" s="38"/>
      <c r="E59" s="38"/>
      <c r="F59" s="38"/>
      <c r="G59" s="38"/>
    </row>
  </sheetData>
  <mergeCells count="7">
    <mergeCell ref="A57:G57"/>
    <mergeCell ref="A3:A4"/>
    <mergeCell ref="B3:B4"/>
    <mergeCell ref="C3:F3"/>
    <mergeCell ref="G3:G4"/>
    <mergeCell ref="A55:G55"/>
    <mergeCell ref="A56:G56"/>
  </mergeCells>
  <phoneticPr fontId="3" type="noConversion"/>
  <printOptions horizontalCentered="1" gridLinesSet="0"/>
  <pageMargins left="0.59055118110236227" right="0.59055118110236227" top="0.59055118110236227" bottom="0.39370078740157483" header="0.31496062992125984" footer="0.31496062992125984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一</vt:lpstr>
      <vt:lpstr>一!Print_Area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曹孟儀</dc:creator>
  <cp:lastModifiedBy>陳以真</cp:lastModifiedBy>
  <dcterms:created xsi:type="dcterms:W3CDTF">2016-11-17T07:50:44Z</dcterms:created>
  <dcterms:modified xsi:type="dcterms:W3CDTF">2018-09-19T07:58:53Z</dcterms:modified>
</cp:coreProperties>
</file>