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醫管組\早療改善方案\01-早療方案交接資料\02-結算資料\112年\10-全球資訊網更新新年度獎勵金\外網貼表\"/>
    </mc:Choice>
  </mc:AlternateContent>
  <xr:revisionPtr revIDLastSave="0" documentId="13_ncr:1_{5F6C3C6E-2C8B-49FC-8DB6-3A6E3B160119}" xr6:coauthVersionLast="36" xr6:coauthVersionMax="36" xr10:uidLastSave="{00000000-0000-0000-0000-000000000000}"/>
  <bookViews>
    <workbookView xWindow="0" yWindow="0" windowWidth="28800" windowHeight="12180" firstSheet="1" activeTab="3" xr2:uid="{00000000-000D-0000-FFFF-FFFF00000000}"/>
  </bookViews>
  <sheets>
    <sheet name="貼表區" sheetId="5" state="hidden" r:id="rId1"/>
    <sheet name="乳癌計畫-說明" sheetId="6" r:id="rId2"/>
    <sheet name="乳癌計畫-總表" sheetId="7" r:id="rId3"/>
    <sheet name="乳癌計畫-各院所" sheetId="4" r:id="rId4"/>
  </sheets>
  <externalReferences>
    <externalReference r:id="rId5"/>
  </externalReferences>
  <definedNames>
    <definedName name="_AMO_UniqueIdentifier" hidden="1">"'66a30e7f-259f-4836-9612-0d691111e741'"</definedName>
    <definedName name="AREA_NO1" localSheetId="1">#REF!</definedName>
    <definedName name="AREA_NO1" localSheetId="2">#REF!</definedName>
    <definedName name="AREA_NO1">#REF!</definedName>
    <definedName name="_xlnm.Print_Titles" localSheetId="3">'乳癌計畫-各院所'!$3:$3</definedName>
    <definedName name="_xlnm.Print_Titles" localSheetId="2">'乳癌計畫-總表'!$2:$2</definedName>
  </definedNames>
  <calcPr calcId="191029"/>
</workbook>
</file>

<file path=xl/calcChain.xml><?xml version="1.0" encoding="utf-8"?>
<calcChain xmlns="http://schemas.openxmlformats.org/spreadsheetml/2006/main">
  <c r="Q8" i="4" l="1"/>
  <c r="O8" i="4"/>
  <c r="M8" i="4"/>
  <c r="K8" i="4"/>
  <c r="I8" i="4"/>
  <c r="G8" i="4"/>
  <c r="E8" i="4"/>
  <c r="C8" i="4"/>
  <c r="A8" i="4"/>
  <c r="Q7" i="4"/>
  <c r="O7" i="4"/>
  <c r="M7" i="4"/>
  <c r="K7" i="4"/>
  <c r="I7" i="4"/>
  <c r="G7" i="4"/>
  <c r="E7" i="4"/>
  <c r="C7" i="4"/>
  <c r="A7" i="4"/>
  <c r="A4" i="4" l="1"/>
  <c r="C4" i="4"/>
  <c r="E4" i="4"/>
  <c r="G4" i="4"/>
  <c r="I4" i="4"/>
  <c r="K4" i="4"/>
  <c r="M4" i="4"/>
  <c r="O4" i="4"/>
  <c r="Q4" i="4"/>
  <c r="A5" i="4"/>
  <c r="C5" i="4"/>
  <c r="E5" i="4"/>
  <c r="G5" i="4"/>
  <c r="I5" i="4"/>
  <c r="K5" i="4"/>
  <c r="M5" i="4"/>
  <c r="O5" i="4"/>
  <c r="Q5" i="4"/>
  <c r="A6" i="4"/>
  <c r="C6" i="4"/>
  <c r="E6" i="4"/>
  <c r="G6" i="4"/>
  <c r="I6" i="4"/>
  <c r="K6" i="4"/>
  <c r="M6" i="4"/>
  <c r="O6" i="4"/>
  <c r="Q6" i="4"/>
  <c r="E3" i="7"/>
  <c r="F3" i="7"/>
  <c r="G3" i="7"/>
  <c r="E5" i="7"/>
  <c r="F5" i="7"/>
  <c r="G5" i="7"/>
  <c r="E6" i="7"/>
  <c r="F6" i="7"/>
  <c r="G6" i="7"/>
  <c r="E7" i="7"/>
  <c r="F7" i="7"/>
  <c r="G7" i="7"/>
  <c r="E8" i="7"/>
  <c r="F8" i="7"/>
  <c r="G8" i="7"/>
  <c r="C10" i="7"/>
  <c r="E10" i="7"/>
  <c r="F10" i="7"/>
  <c r="G10" i="7"/>
  <c r="C11" i="7"/>
  <c r="E11" i="7"/>
  <c r="F11" i="7"/>
  <c r="G11" i="7"/>
  <c r="C12" i="7"/>
  <c r="E12" i="7"/>
  <c r="F12" i="7"/>
  <c r="G12" i="7"/>
  <c r="C13" i="7"/>
  <c r="E13" i="7"/>
  <c r="F13" i="7"/>
  <c r="G13" i="7"/>
  <c r="C14" i="7"/>
  <c r="E14" i="7"/>
  <c r="F14" i="7"/>
  <c r="G14" i="7"/>
  <c r="C15" i="7"/>
  <c r="E15" i="7"/>
  <c r="F15" i="7"/>
  <c r="G15" i="7"/>
  <c r="E17" i="7"/>
  <c r="F17" i="7"/>
  <c r="G17" i="7"/>
  <c r="E18" i="7"/>
  <c r="F18" i="7"/>
  <c r="G18" i="7"/>
  <c r="E19" i="7"/>
  <c r="F19" i="7"/>
  <c r="G19" i="7"/>
  <c r="E20" i="7"/>
  <c r="F20" i="7"/>
  <c r="G20" i="7"/>
  <c r="E21" i="7"/>
  <c r="F21" i="7"/>
  <c r="G21" i="7"/>
  <c r="E22" i="7"/>
  <c r="F22" i="7"/>
  <c r="G22" i="7"/>
  <c r="E23" i="7"/>
  <c r="F23" i="7"/>
  <c r="G23" i="7"/>
  <c r="E24" i="7"/>
  <c r="F24" i="7"/>
  <c r="G24" i="7"/>
  <c r="E25" i="7"/>
  <c r="F25" i="7"/>
  <c r="G25" i="7"/>
  <c r="E26" i="7"/>
  <c r="F26" i="7"/>
  <c r="G26" i="7"/>
  <c r="E27" i="7"/>
  <c r="F27" i="7"/>
  <c r="G27" i="7"/>
  <c r="E28" i="7"/>
  <c r="F28" i="7"/>
  <c r="G28" i="7"/>
  <c r="E29" i="7"/>
  <c r="F29" i="7"/>
  <c r="G29" i="7"/>
  <c r="E30" i="7"/>
  <c r="F30" i="7"/>
  <c r="G30" i="7"/>
  <c r="E31" i="7"/>
  <c r="F31" i="7"/>
  <c r="G31" i="7"/>
  <c r="E32" i="7"/>
  <c r="F32" i="7"/>
  <c r="G32" i="7"/>
  <c r="E33" i="7"/>
  <c r="F33" i="7"/>
  <c r="G33" i="7"/>
  <c r="E34" i="7"/>
  <c r="F34" i="7"/>
  <c r="G34" i="7"/>
  <c r="E35" i="7"/>
  <c r="F35" i="7"/>
  <c r="G35" i="7"/>
  <c r="E36" i="7"/>
  <c r="F36" i="7"/>
  <c r="G36" i="7"/>
  <c r="E37" i="7"/>
  <c r="F37" i="7"/>
  <c r="G37" i="7"/>
  <c r="E38" i="7"/>
  <c r="F38" i="7"/>
  <c r="G38" i="7"/>
</calcChain>
</file>

<file path=xl/sharedStrings.xml><?xml version="1.0" encoding="utf-8"?>
<sst xmlns="http://schemas.openxmlformats.org/spreadsheetml/2006/main" count="148" uniqueCount="93">
  <si>
    <t>縣市別</t>
    <phoneticPr fontId="3" type="noConversion"/>
  </si>
  <si>
    <t>次級醫療區</t>
    <phoneticPr fontId="3" type="noConversion"/>
  </si>
  <si>
    <t>院所代號</t>
    <phoneticPr fontId="3" type="noConversion"/>
  </si>
  <si>
    <t>院所名稱</t>
    <phoneticPr fontId="3" type="noConversion"/>
  </si>
  <si>
    <t>A</t>
    <phoneticPr fontId="3" type="noConversion"/>
  </si>
  <si>
    <t>B</t>
    <phoneticPr fontId="3" type="noConversion"/>
  </si>
  <si>
    <t>C</t>
    <phoneticPr fontId="3" type="noConversion"/>
  </si>
  <si>
    <t>成大醫院</t>
  </si>
  <si>
    <t>臺北市</t>
  </si>
  <si>
    <t>北區</t>
  </si>
  <si>
    <t>臺中市</t>
  </si>
  <si>
    <t>海線</t>
  </si>
  <si>
    <t>臺南市</t>
  </si>
  <si>
    <t>臺南</t>
  </si>
  <si>
    <t>新營</t>
  </si>
  <si>
    <t>HOSP_ABBR</t>
  </si>
  <si>
    <t>A</t>
  </si>
  <si>
    <t>B</t>
  </si>
  <si>
    <t>C</t>
  </si>
  <si>
    <t>臺北</t>
  </si>
  <si>
    <t>區域醫院</t>
  </si>
  <si>
    <t>中區</t>
  </si>
  <si>
    <t>醫學中心</t>
  </si>
  <si>
    <t>南區</t>
  </si>
  <si>
    <t>分區別</t>
    <phoneticPr fontId="3" type="noConversion"/>
  </si>
  <si>
    <t>特級層級</t>
    <phoneticPr fontId="3" type="noConversion"/>
  </si>
  <si>
    <t>BRANCH_NAME</t>
  </si>
  <si>
    <t>COUNTY2_NAME</t>
  </si>
  <si>
    <t>MED_REGION3_NAME</t>
  </si>
  <si>
    <t>CNT</t>
  </si>
  <si>
    <t>HOSPNO</t>
  </si>
  <si>
    <t>和信治癌</t>
  </si>
  <si>
    <t>COL</t>
  </si>
  <si>
    <t>全國</t>
  </si>
  <si>
    <t>HOSP_CNT_TYPE</t>
  </si>
  <si>
    <t>地區醫院</t>
  </si>
  <si>
    <t>基層院所</t>
  </si>
  <si>
    <t>高屏</t>
  </si>
  <si>
    <t>東區</t>
  </si>
  <si>
    <t>新北市</t>
  </si>
  <si>
    <t>基隆市</t>
  </si>
  <si>
    <t>宜蘭縣</t>
  </si>
  <si>
    <t>金門縣</t>
  </si>
  <si>
    <t>連江縣</t>
  </si>
  <si>
    <t>桃園市</t>
  </si>
  <si>
    <t>新竹市</t>
  </si>
  <si>
    <t>新竹縣</t>
  </si>
  <si>
    <t>苗栗縣</t>
  </si>
  <si>
    <t>彰化縣</t>
  </si>
  <si>
    <t>南投縣</t>
  </si>
  <si>
    <t>雲林縣</t>
  </si>
  <si>
    <t>嘉義市</t>
  </si>
  <si>
    <t>嘉義縣</t>
  </si>
  <si>
    <t>高雄市</t>
  </si>
  <si>
    <t>屏東縣</t>
  </si>
  <si>
    <t>澎湖縣</t>
  </si>
  <si>
    <t>花蓮縣</t>
  </si>
  <si>
    <t>臺東縣</t>
  </si>
  <si>
    <t>二、資料來源與擷取條件說明：</t>
  </si>
  <si>
    <t>資料擷取條件:</t>
  </si>
  <si>
    <t>A</t>
    <phoneticPr fontId="3" type="noConversion"/>
  </si>
  <si>
    <t>B</t>
    <phoneticPr fontId="3" type="noConversion"/>
  </si>
  <si>
    <t>C</t>
    <phoneticPr fontId="3" type="noConversion"/>
  </si>
  <si>
    <t>全國</t>
    <phoneticPr fontId="3" type="noConversion"/>
  </si>
  <si>
    <t>依特約類別</t>
    <phoneticPr fontId="3" type="noConversion"/>
  </si>
  <si>
    <t>醫學中心</t>
    <phoneticPr fontId="3" type="noConversion"/>
  </si>
  <si>
    <t>依分區別</t>
    <phoneticPr fontId="3" type="noConversion"/>
  </si>
  <si>
    <t>依縣市別</t>
    <phoneticPr fontId="3" type="noConversion"/>
  </si>
  <si>
    <t>全民健康保險乳癌醫療給付改善方案-總表</t>
    <phoneticPr fontId="3" type="noConversion"/>
  </si>
  <si>
    <t>全民健康保險乳癌醫療給付改善方案-各院所</t>
    <phoneticPr fontId="3" type="noConversion"/>
  </si>
  <si>
    <t>A.執行醫師數:醫令前3碼為P15且長度為5或6之案件申報醫師數。</t>
    <phoneticPr fontId="3" type="noConversion"/>
  </si>
  <si>
    <t>B.當年度主診斷為乳癌之病人數:</t>
    <phoneticPr fontId="3" type="noConversion"/>
  </si>
  <si>
    <t>(1)當年門、住診主診斷碼為乳癌惡性腫瘤或良性腫瘤(診斷碼如下)。</t>
    <phoneticPr fontId="3" type="noConversion"/>
  </si>
  <si>
    <t>(2)當年門、住診主診斷碼為Z51.0(抗腫瘤放射線治療)、 Z51.11(來院接受</t>
    <phoneticPr fontId="3" type="noConversion"/>
  </si>
  <si>
    <t>抗腫瘤化學治療)、Z51.12(來院接受抗腫瘤免疫療法)，且次診斷碼為乳</t>
    <phoneticPr fontId="3" type="noConversion"/>
  </si>
  <si>
    <t>癌惡性腫瘤或良性腫瘤者。</t>
  </si>
  <si>
    <t>C.收案病人數:分母之案件中，醫令前3碼為P15案件之ID歸戶人數。</t>
    <phoneticPr fontId="3" type="noConversion"/>
  </si>
  <si>
    <t>※乳癌惡性腫瘤或良性腫瘤診斷碼(ICD_10_CM)包含：</t>
    <phoneticPr fontId="3" type="noConversion"/>
  </si>
  <si>
    <t xml:space="preserve">C50011, C50012, C50019, C50111, C50112, C50119, C50211, C50212, C50219, </t>
    <phoneticPr fontId="3" type="noConversion"/>
  </si>
  <si>
    <t xml:space="preserve">C50311, C50312, C50319, C50411, C50412, C50419, C50511, C50512, C50519, </t>
    <phoneticPr fontId="3" type="noConversion"/>
  </si>
  <si>
    <t xml:space="preserve">C50611, C50612, C50619, C50811, C50812, C50819, C50911, C50912, C50919, </t>
    <phoneticPr fontId="3" type="noConversion"/>
  </si>
  <si>
    <t xml:space="preserve">C792, C7981, D0500, D0501, D0502, D0510, D0511, D0512, D0580, D0581, </t>
    <phoneticPr fontId="3" type="noConversion"/>
  </si>
  <si>
    <t>全民健康保險乳癌醫療給付改善方案-資料說明</t>
    <phoneticPr fontId="3" type="noConversion"/>
  </si>
  <si>
    <t>一、計畫內容(詳本署全球資訊網)</t>
    <phoneticPr fontId="3" type="noConversion"/>
  </si>
  <si>
    <t>※僅呈現收案數大於0之院所。</t>
    <phoneticPr fontId="3" type="noConversion"/>
  </si>
  <si>
    <t>臺中榮總</t>
  </si>
  <si>
    <t>奇美柳營醫</t>
  </si>
  <si>
    <t>資料來源:健保署多模型健保資料平台門、住診明細、醫令檔。</t>
    <phoneticPr fontId="3" type="noConversion"/>
  </si>
  <si>
    <t>D0582, D0590, D0591, D0592, D4860, D4861, D4862</t>
    <phoneticPr fontId="3" type="noConversion"/>
  </si>
  <si>
    <t>西區</t>
  </si>
  <si>
    <t>部台北</t>
  </si>
  <si>
    <t>資料時間：112年1-12月(2024/11/8擷取)</t>
    <phoneticPr fontId="3" type="noConversion"/>
  </si>
  <si>
    <r>
      <t>2023</t>
    </r>
    <r>
      <rPr>
        <b/>
        <sz val="12"/>
        <color rgb="FF112277"/>
        <rFont val="微軟正黑體"/>
        <family val="2"/>
        <charset val="136"/>
      </rPr>
      <t>年</t>
    </r>
    <r>
      <rPr>
        <b/>
        <sz val="12"/>
        <color rgb="FF112277"/>
        <rFont val="Arial"/>
        <family val="2"/>
      </rPr>
      <t>1-12</t>
    </r>
    <r>
      <rPr>
        <b/>
        <sz val="12"/>
        <color rgb="FF112277"/>
        <rFont val="新細明體"/>
        <family val="2"/>
        <charset val="136"/>
      </rPr>
      <t>月</t>
    </r>
    <r>
      <rPr>
        <b/>
        <sz val="12"/>
        <color rgb="FF112277"/>
        <rFont val="微軟正黑體"/>
        <family val="2"/>
        <charset val="136"/>
      </rPr>
      <t>全民健康保險乳癌醫療給付改善方案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</si>
</sst>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[$-404]General"/>
    <numFmt numFmtId="177" formatCode="[$-404]e/m/d;@"/>
    <numFmt numFmtId="178" formatCode="#,##0\ "/>
    <numFmt numFmtId="179" formatCode="#,##0\ ;\-#,##0\ ;\-\ "/>
  </numFmts>
  <fonts count="5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indexed="8"/>
      <name val="新細明體1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Arial"/>
      <family val="2"/>
    </font>
    <font>
      <sz val="11"/>
      <name val="Calibri"/>
      <family val="2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0"/>
      <name val="MS Sans Serif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indexed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u/>
      <sz val="11"/>
      <color theme="10"/>
      <name val="新細明體"/>
      <family val="1"/>
      <charset val="136"/>
      <scheme val="minor"/>
    </font>
    <font>
      <u/>
      <sz val="10"/>
      <color indexed="12"/>
      <name val="新細明體"/>
      <family val="1"/>
      <charset val="136"/>
    </font>
    <font>
      <u/>
      <sz val="10"/>
      <color indexed="12"/>
      <name val="MS Sans Serif"/>
      <family val="2"/>
    </font>
    <font>
      <i/>
      <sz val="12"/>
      <color rgb="FF7F7F7F"/>
      <name val="新細明體"/>
      <family val="1"/>
      <charset val="136"/>
      <scheme val="minor"/>
    </font>
    <font>
      <b/>
      <sz val="15"/>
      <color indexed="56"/>
      <name val="新細明體"/>
      <family val="1"/>
      <charset val="136"/>
    </font>
    <font>
      <b/>
      <sz val="15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3"/>
      <color indexed="56"/>
      <name val="新細明體"/>
      <family val="1"/>
      <charset val="136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indexed="56"/>
      <name val="新細明體"/>
      <family val="1"/>
      <charset val="136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2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b/>
      <sz val="12"/>
      <color rgb="FF112277"/>
      <name val="Arial"/>
      <family val="2"/>
    </font>
    <font>
      <b/>
      <sz val="10"/>
      <color rgb="FF112277"/>
      <name val="Arial"/>
      <family val="2"/>
    </font>
    <font>
      <sz val="10"/>
      <color rgb="FF112277"/>
      <name val="Arial"/>
      <family val="2"/>
    </font>
    <font>
      <sz val="10"/>
      <color rgb="FF000000"/>
      <name val="Arial"/>
      <family val="2"/>
    </font>
    <font>
      <b/>
      <sz val="16"/>
      <color theme="1"/>
      <name val="微軟正黑體"/>
      <family val="2"/>
      <charset val="136"/>
    </font>
    <font>
      <u/>
      <sz val="16"/>
      <color theme="1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2"/>
      <color rgb="FF112277"/>
      <name val="微軟正黑體"/>
      <family val="2"/>
      <charset val="136"/>
    </font>
    <font>
      <sz val="16"/>
      <name val="微軟正黑體"/>
      <family val="2"/>
      <charset val="136"/>
    </font>
    <font>
      <b/>
      <sz val="12"/>
      <color rgb="FF112277"/>
      <name val="新細明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C1C1C1"/>
      </right>
      <top/>
      <bottom style="medium">
        <color rgb="FFC1C1C1"/>
      </bottom>
      <diagonal/>
    </border>
    <border>
      <left style="medium">
        <color rgb="FFC1C1C1"/>
      </left>
      <right style="medium">
        <color rgb="FFB0B7BB"/>
      </right>
      <top style="medium">
        <color rgb="FFC1C1C1"/>
      </top>
      <bottom style="medium">
        <color rgb="FFB0B7BB"/>
      </bottom>
      <diagonal/>
    </border>
    <border>
      <left/>
      <right style="medium">
        <color rgb="FFB0B7BB"/>
      </right>
      <top style="medium">
        <color rgb="FFC1C1C1"/>
      </top>
      <bottom style="medium">
        <color rgb="FFB0B7BB"/>
      </bottom>
      <diagonal/>
    </border>
    <border>
      <left/>
      <right/>
      <top style="medium">
        <color rgb="FFC1C1C1"/>
      </top>
      <bottom style="medium">
        <color rgb="FFB0B7BB"/>
      </bottom>
      <diagonal/>
    </border>
    <border>
      <left style="medium">
        <color rgb="FFC1C1C1"/>
      </left>
      <right style="medium">
        <color rgb="FFC1C1C1"/>
      </right>
      <top/>
      <bottom style="medium">
        <color rgb="FFC1C1C1"/>
      </bottom>
      <diagonal/>
    </border>
    <border>
      <left/>
      <right/>
      <top/>
      <bottom style="medium">
        <color rgb="FFC1C1C1"/>
      </bottom>
      <diagonal/>
    </border>
    <border>
      <left style="medium">
        <color rgb="FFC1C1C1"/>
      </left>
      <right style="medium">
        <color rgb="FFC1C1C1"/>
      </right>
      <top/>
      <bottom/>
      <diagonal/>
    </border>
    <border>
      <left/>
      <right style="medium">
        <color rgb="FFC1C1C1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57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176" fontId="9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2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3" fillId="0" borderId="0"/>
    <xf numFmtId="0" fontId="14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2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1" fillId="0" borderId="0"/>
    <xf numFmtId="177" fontId="7" fillId="0" borderId="0">
      <alignment vertical="center"/>
    </xf>
    <xf numFmtId="0" fontId="7" fillId="0" borderId="0">
      <alignment vertical="center"/>
    </xf>
    <xf numFmtId="0" fontId="14" fillId="0" borderId="0"/>
    <xf numFmtId="0" fontId="16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7" fillId="0" borderId="0"/>
    <xf numFmtId="0" fontId="14" fillId="0" borderId="0"/>
    <xf numFmtId="0" fontId="7" fillId="0" borderId="0">
      <alignment vertical="center"/>
    </xf>
    <xf numFmtId="0" fontId="13" fillId="0" borderId="0"/>
    <xf numFmtId="0" fontId="18" fillId="0" borderId="0"/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13" fillId="0" borderId="0"/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/>
    <xf numFmtId="0" fontId="11" fillId="0" borderId="0"/>
    <xf numFmtId="0" fontId="11" fillId="0" borderId="0"/>
    <xf numFmtId="43" fontId="1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4" fillId="0" borderId="0"/>
    <xf numFmtId="9" fontId="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3" xfId="0" applyFont="1" applyBorder="1">
      <alignment vertical="center"/>
    </xf>
    <xf numFmtId="0" fontId="45" fillId="0" borderId="18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6" fillId="38" borderId="14" xfId="0" applyFont="1" applyFill="1" applyBorder="1" applyAlignment="1">
      <alignment horizontal="left" vertical="center" wrapText="1"/>
    </xf>
    <xf numFmtId="0" fontId="46" fillId="38" borderId="15" xfId="0" applyFont="1" applyFill="1" applyBorder="1" applyAlignment="1">
      <alignment horizontal="right" vertical="center" wrapText="1"/>
    </xf>
    <xf numFmtId="0" fontId="46" fillId="38" borderId="16" xfId="0" applyFont="1" applyFill="1" applyBorder="1" applyAlignment="1">
      <alignment horizontal="right" vertical="center" wrapText="1"/>
    </xf>
    <xf numFmtId="0" fontId="48" fillId="39" borderId="13" xfId="0" applyFont="1" applyFill="1" applyBorder="1" applyAlignment="1">
      <alignment horizontal="right" vertical="center"/>
    </xf>
    <xf numFmtId="0" fontId="48" fillId="39" borderId="19" xfId="0" applyFont="1" applyFill="1" applyBorder="1" applyAlignment="1">
      <alignment horizontal="left" vertical="center"/>
    </xf>
    <xf numFmtId="0" fontId="48" fillId="39" borderId="20" xfId="0" applyFont="1" applyFill="1" applyBorder="1" applyAlignment="1">
      <alignment horizontal="right" vertical="center"/>
    </xf>
    <xf numFmtId="0" fontId="48" fillId="39" borderId="0" xfId="0" applyFont="1" applyFill="1" applyBorder="1" applyAlignment="1">
      <alignment horizontal="right" vertical="center"/>
    </xf>
    <xf numFmtId="0" fontId="48" fillId="39" borderId="17" xfId="0" applyFont="1" applyFill="1" applyBorder="1" applyAlignment="1">
      <alignment horizontal="left" vertical="center"/>
    </xf>
    <xf numFmtId="0" fontId="48" fillId="39" borderId="18" xfId="0" applyFont="1" applyFill="1" applyBorder="1" applyAlignment="1">
      <alignment horizontal="right" vertical="center"/>
    </xf>
    <xf numFmtId="0" fontId="4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0" fillId="0" borderId="0" xfId="1" applyFont="1" applyBorder="1" applyAlignment="1">
      <alignment horizontal="left" vertical="center" indent="1"/>
    </xf>
    <xf numFmtId="0" fontId="50" fillId="0" borderId="0" xfId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51" fillId="0" borderId="0" xfId="0" applyFont="1" applyBorder="1" applyAlignment="1">
      <alignment horizontal="left" vertical="center" indent="2"/>
    </xf>
    <xf numFmtId="0" fontId="49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40" borderId="24" xfId="0" applyFont="1" applyFill="1" applyBorder="1" applyAlignment="1">
      <alignment horizontal="center" vertical="center"/>
    </xf>
    <xf numFmtId="0" fontId="2" fillId="40" borderId="24" xfId="0" applyFont="1" applyFill="1" applyBorder="1" applyAlignment="1">
      <alignment horizontal="center" vertical="center" wrapText="1"/>
    </xf>
    <xf numFmtId="0" fontId="2" fillId="0" borderId="21" xfId="0" applyFont="1" applyBorder="1">
      <alignment vertical="center"/>
    </xf>
    <xf numFmtId="179" fontId="2" fillId="0" borderId="12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12" xfId="0" applyFont="1" applyBorder="1">
      <alignment vertical="center"/>
    </xf>
    <xf numFmtId="0" fontId="5" fillId="0" borderId="22" xfId="0" applyFont="1" applyBorder="1" applyAlignment="1">
      <alignment horizontal="left" vertical="center"/>
    </xf>
    <xf numFmtId="0" fontId="5" fillId="33" borderId="1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33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8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 indent="2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2" xfId="0" applyFont="1" applyBorder="1">
      <alignment vertical="center"/>
    </xf>
    <xf numFmtId="0" fontId="48" fillId="39" borderId="13" xfId="0" applyFont="1" applyFill="1" applyBorder="1" applyAlignment="1">
      <alignment horizontal="left" vertical="center"/>
    </xf>
    <xf numFmtId="0" fontId="48" fillId="39" borderId="20" xfId="0" applyFont="1" applyFill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6" fillId="38" borderId="15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178" fontId="5" fillId="0" borderId="22" xfId="0" applyNumberFormat="1" applyFont="1" applyBorder="1">
      <alignment vertical="center"/>
    </xf>
    <xf numFmtId="0" fontId="54" fillId="0" borderId="0" xfId="0" applyFont="1" applyBorder="1" applyAlignment="1">
      <alignment horizontal="left" vertical="center" indent="1"/>
    </xf>
    <xf numFmtId="0" fontId="47" fillId="0" borderId="0" xfId="0" applyFont="1" applyAlignment="1">
      <alignment horizontal="left" vertical="center" wrapText="1"/>
    </xf>
    <xf numFmtId="0" fontId="2" fillId="40" borderId="24" xfId="0" applyFont="1" applyFill="1" applyBorder="1" applyAlignment="1">
      <alignment horizontal="center" vertical="center"/>
    </xf>
  </cellXfs>
  <cellStyles count="575">
    <cellStyle name="20% - 輔色1 2" xfId="2" xr:uid="{00000000-0005-0000-0000-000000000000}"/>
    <cellStyle name="20% - 輔色1 3" xfId="3" xr:uid="{00000000-0005-0000-0000-000001000000}"/>
    <cellStyle name="20% - 輔色1 4" xfId="4" xr:uid="{00000000-0005-0000-0000-000002000000}"/>
    <cellStyle name="20% - 輔色1 5" xfId="5" xr:uid="{00000000-0005-0000-0000-000003000000}"/>
    <cellStyle name="20% - 輔色1 6" xfId="6" xr:uid="{00000000-0005-0000-0000-000004000000}"/>
    <cellStyle name="20% - 輔色1 7" xfId="7" xr:uid="{00000000-0005-0000-0000-000005000000}"/>
    <cellStyle name="20% - 輔色1 8" xfId="8" xr:uid="{00000000-0005-0000-0000-000006000000}"/>
    <cellStyle name="20% - 輔色2 2" xfId="9" xr:uid="{00000000-0005-0000-0000-000007000000}"/>
    <cellStyle name="20% - 輔色2 3" xfId="10" xr:uid="{00000000-0005-0000-0000-000008000000}"/>
    <cellStyle name="20% - 輔色2 4" xfId="11" xr:uid="{00000000-0005-0000-0000-000009000000}"/>
    <cellStyle name="20% - 輔色2 5" xfId="12" xr:uid="{00000000-0005-0000-0000-00000A000000}"/>
    <cellStyle name="20% - 輔色2 6" xfId="13" xr:uid="{00000000-0005-0000-0000-00000B000000}"/>
    <cellStyle name="20% - 輔色2 7" xfId="14" xr:uid="{00000000-0005-0000-0000-00000C000000}"/>
    <cellStyle name="20% - 輔色2 8" xfId="15" xr:uid="{00000000-0005-0000-0000-00000D000000}"/>
    <cellStyle name="20% - 輔色3 2" xfId="16" xr:uid="{00000000-0005-0000-0000-00000E000000}"/>
    <cellStyle name="20% - 輔色3 3" xfId="17" xr:uid="{00000000-0005-0000-0000-00000F000000}"/>
    <cellStyle name="20% - 輔色3 4" xfId="18" xr:uid="{00000000-0005-0000-0000-000010000000}"/>
    <cellStyle name="20% - 輔色3 5" xfId="19" xr:uid="{00000000-0005-0000-0000-000011000000}"/>
    <cellStyle name="20% - 輔色3 6" xfId="20" xr:uid="{00000000-0005-0000-0000-000012000000}"/>
    <cellStyle name="20% - 輔色3 7" xfId="21" xr:uid="{00000000-0005-0000-0000-000013000000}"/>
    <cellStyle name="20% - 輔色3 8" xfId="22" xr:uid="{00000000-0005-0000-0000-000014000000}"/>
    <cellStyle name="20% - 輔色4 2" xfId="23" xr:uid="{00000000-0005-0000-0000-000015000000}"/>
    <cellStyle name="20% - 輔色4 3" xfId="24" xr:uid="{00000000-0005-0000-0000-000016000000}"/>
    <cellStyle name="20% - 輔色4 4" xfId="25" xr:uid="{00000000-0005-0000-0000-000017000000}"/>
    <cellStyle name="20% - 輔色4 5" xfId="26" xr:uid="{00000000-0005-0000-0000-000018000000}"/>
    <cellStyle name="20% - 輔色4 6" xfId="27" xr:uid="{00000000-0005-0000-0000-000019000000}"/>
    <cellStyle name="20% - 輔色4 7" xfId="28" xr:uid="{00000000-0005-0000-0000-00001A000000}"/>
    <cellStyle name="20% - 輔色4 8" xfId="29" xr:uid="{00000000-0005-0000-0000-00001B000000}"/>
    <cellStyle name="20% - 輔色5 2" xfId="30" xr:uid="{00000000-0005-0000-0000-00001C000000}"/>
    <cellStyle name="20% - 輔色5 3" xfId="31" xr:uid="{00000000-0005-0000-0000-00001D000000}"/>
    <cellStyle name="20% - 輔色5 4" xfId="32" xr:uid="{00000000-0005-0000-0000-00001E000000}"/>
    <cellStyle name="20% - 輔色5 5" xfId="33" xr:uid="{00000000-0005-0000-0000-00001F000000}"/>
    <cellStyle name="20% - 輔色5 6" xfId="34" xr:uid="{00000000-0005-0000-0000-000020000000}"/>
    <cellStyle name="20% - 輔色5 7" xfId="35" xr:uid="{00000000-0005-0000-0000-000021000000}"/>
    <cellStyle name="20% - 輔色5 8" xfId="36" xr:uid="{00000000-0005-0000-0000-000022000000}"/>
    <cellStyle name="20% - 輔色6 2" xfId="37" xr:uid="{00000000-0005-0000-0000-000023000000}"/>
    <cellStyle name="20% - 輔色6 3" xfId="38" xr:uid="{00000000-0005-0000-0000-000024000000}"/>
    <cellStyle name="20% - 輔色6 4" xfId="39" xr:uid="{00000000-0005-0000-0000-000025000000}"/>
    <cellStyle name="20% - 輔色6 5" xfId="40" xr:uid="{00000000-0005-0000-0000-000026000000}"/>
    <cellStyle name="20% - 輔色6 6" xfId="41" xr:uid="{00000000-0005-0000-0000-000027000000}"/>
    <cellStyle name="20% - 輔色6 7" xfId="42" xr:uid="{00000000-0005-0000-0000-000028000000}"/>
    <cellStyle name="20% - 輔色6 8" xfId="43" xr:uid="{00000000-0005-0000-0000-000029000000}"/>
    <cellStyle name="40% - 輔色1 2" xfId="44" xr:uid="{00000000-0005-0000-0000-00002A000000}"/>
    <cellStyle name="40% - 輔色1 3" xfId="45" xr:uid="{00000000-0005-0000-0000-00002B000000}"/>
    <cellStyle name="40% - 輔色1 4" xfId="46" xr:uid="{00000000-0005-0000-0000-00002C000000}"/>
    <cellStyle name="40% - 輔色1 5" xfId="47" xr:uid="{00000000-0005-0000-0000-00002D000000}"/>
    <cellStyle name="40% - 輔色1 6" xfId="48" xr:uid="{00000000-0005-0000-0000-00002E000000}"/>
    <cellStyle name="40% - 輔色1 7" xfId="49" xr:uid="{00000000-0005-0000-0000-00002F000000}"/>
    <cellStyle name="40% - 輔色1 8" xfId="50" xr:uid="{00000000-0005-0000-0000-000030000000}"/>
    <cellStyle name="40% - 輔色2 2" xfId="51" xr:uid="{00000000-0005-0000-0000-000031000000}"/>
    <cellStyle name="40% - 輔色2 3" xfId="52" xr:uid="{00000000-0005-0000-0000-000032000000}"/>
    <cellStyle name="40% - 輔色2 4" xfId="53" xr:uid="{00000000-0005-0000-0000-000033000000}"/>
    <cellStyle name="40% - 輔色2 5" xfId="54" xr:uid="{00000000-0005-0000-0000-000034000000}"/>
    <cellStyle name="40% - 輔色2 6" xfId="55" xr:uid="{00000000-0005-0000-0000-000035000000}"/>
    <cellStyle name="40% - 輔色2 7" xfId="56" xr:uid="{00000000-0005-0000-0000-000036000000}"/>
    <cellStyle name="40% - 輔色2 8" xfId="57" xr:uid="{00000000-0005-0000-0000-000037000000}"/>
    <cellStyle name="40% - 輔色3 2" xfId="58" xr:uid="{00000000-0005-0000-0000-000038000000}"/>
    <cellStyle name="40% - 輔色3 3" xfId="59" xr:uid="{00000000-0005-0000-0000-000039000000}"/>
    <cellStyle name="40% - 輔色3 4" xfId="60" xr:uid="{00000000-0005-0000-0000-00003A000000}"/>
    <cellStyle name="40% - 輔色3 5" xfId="61" xr:uid="{00000000-0005-0000-0000-00003B000000}"/>
    <cellStyle name="40% - 輔色3 6" xfId="62" xr:uid="{00000000-0005-0000-0000-00003C000000}"/>
    <cellStyle name="40% - 輔色3 7" xfId="63" xr:uid="{00000000-0005-0000-0000-00003D000000}"/>
    <cellStyle name="40% - 輔色3 8" xfId="64" xr:uid="{00000000-0005-0000-0000-00003E000000}"/>
    <cellStyle name="40% - 輔色4 2" xfId="65" xr:uid="{00000000-0005-0000-0000-00003F000000}"/>
    <cellStyle name="40% - 輔色4 3" xfId="66" xr:uid="{00000000-0005-0000-0000-000040000000}"/>
    <cellStyle name="40% - 輔色4 4" xfId="67" xr:uid="{00000000-0005-0000-0000-000041000000}"/>
    <cellStyle name="40% - 輔色4 5" xfId="68" xr:uid="{00000000-0005-0000-0000-000042000000}"/>
    <cellStyle name="40% - 輔色4 6" xfId="69" xr:uid="{00000000-0005-0000-0000-000043000000}"/>
    <cellStyle name="40% - 輔色4 7" xfId="70" xr:uid="{00000000-0005-0000-0000-000044000000}"/>
    <cellStyle name="40% - 輔色4 8" xfId="71" xr:uid="{00000000-0005-0000-0000-000045000000}"/>
    <cellStyle name="40% - 輔色5 2" xfId="72" xr:uid="{00000000-0005-0000-0000-000046000000}"/>
    <cellStyle name="40% - 輔色5 3" xfId="73" xr:uid="{00000000-0005-0000-0000-000047000000}"/>
    <cellStyle name="40% - 輔色5 4" xfId="74" xr:uid="{00000000-0005-0000-0000-000048000000}"/>
    <cellStyle name="40% - 輔色5 5" xfId="75" xr:uid="{00000000-0005-0000-0000-000049000000}"/>
    <cellStyle name="40% - 輔色5 6" xfId="76" xr:uid="{00000000-0005-0000-0000-00004A000000}"/>
    <cellStyle name="40% - 輔色5 7" xfId="77" xr:uid="{00000000-0005-0000-0000-00004B000000}"/>
    <cellStyle name="40% - 輔色5 8" xfId="78" xr:uid="{00000000-0005-0000-0000-00004C000000}"/>
    <cellStyle name="40% - 輔色6 2" xfId="79" xr:uid="{00000000-0005-0000-0000-00004D000000}"/>
    <cellStyle name="40% - 輔色6 3" xfId="80" xr:uid="{00000000-0005-0000-0000-00004E000000}"/>
    <cellStyle name="40% - 輔色6 4" xfId="81" xr:uid="{00000000-0005-0000-0000-00004F000000}"/>
    <cellStyle name="40% - 輔色6 5" xfId="82" xr:uid="{00000000-0005-0000-0000-000050000000}"/>
    <cellStyle name="40% - 輔色6 6" xfId="83" xr:uid="{00000000-0005-0000-0000-000051000000}"/>
    <cellStyle name="40% - 輔色6 7" xfId="84" xr:uid="{00000000-0005-0000-0000-000052000000}"/>
    <cellStyle name="40% - 輔色6 8" xfId="85" xr:uid="{00000000-0005-0000-0000-000053000000}"/>
    <cellStyle name="60% - 輔色1 2" xfId="86" xr:uid="{00000000-0005-0000-0000-000054000000}"/>
    <cellStyle name="60% - 輔色1 3" xfId="87" xr:uid="{00000000-0005-0000-0000-000055000000}"/>
    <cellStyle name="60% - 輔色1 4" xfId="88" xr:uid="{00000000-0005-0000-0000-000056000000}"/>
    <cellStyle name="60% - 輔色1 5" xfId="89" xr:uid="{00000000-0005-0000-0000-000057000000}"/>
    <cellStyle name="60% - 輔色1 6" xfId="90" xr:uid="{00000000-0005-0000-0000-000058000000}"/>
    <cellStyle name="60% - 輔色1 7" xfId="91" xr:uid="{00000000-0005-0000-0000-000059000000}"/>
    <cellStyle name="60% - 輔色1 8" xfId="92" xr:uid="{00000000-0005-0000-0000-00005A000000}"/>
    <cellStyle name="60% - 輔色2 2" xfId="93" xr:uid="{00000000-0005-0000-0000-00005B000000}"/>
    <cellStyle name="60% - 輔色2 3" xfId="94" xr:uid="{00000000-0005-0000-0000-00005C000000}"/>
    <cellStyle name="60% - 輔色2 4" xfId="95" xr:uid="{00000000-0005-0000-0000-00005D000000}"/>
    <cellStyle name="60% - 輔色2 5" xfId="96" xr:uid="{00000000-0005-0000-0000-00005E000000}"/>
    <cellStyle name="60% - 輔色2 6" xfId="97" xr:uid="{00000000-0005-0000-0000-00005F000000}"/>
    <cellStyle name="60% - 輔色2 7" xfId="98" xr:uid="{00000000-0005-0000-0000-000060000000}"/>
    <cellStyle name="60% - 輔色2 8" xfId="99" xr:uid="{00000000-0005-0000-0000-000061000000}"/>
    <cellStyle name="60% - 輔色3 2" xfId="100" xr:uid="{00000000-0005-0000-0000-000062000000}"/>
    <cellStyle name="60% - 輔色3 3" xfId="101" xr:uid="{00000000-0005-0000-0000-000063000000}"/>
    <cellStyle name="60% - 輔色3 4" xfId="102" xr:uid="{00000000-0005-0000-0000-000064000000}"/>
    <cellStyle name="60% - 輔色3 5" xfId="103" xr:uid="{00000000-0005-0000-0000-000065000000}"/>
    <cellStyle name="60% - 輔色3 6" xfId="104" xr:uid="{00000000-0005-0000-0000-000066000000}"/>
    <cellStyle name="60% - 輔色3 7" xfId="105" xr:uid="{00000000-0005-0000-0000-000067000000}"/>
    <cellStyle name="60% - 輔色3 8" xfId="106" xr:uid="{00000000-0005-0000-0000-000068000000}"/>
    <cellStyle name="60% - 輔色4 2" xfId="107" xr:uid="{00000000-0005-0000-0000-000069000000}"/>
    <cellStyle name="60% - 輔色4 3" xfId="108" xr:uid="{00000000-0005-0000-0000-00006A000000}"/>
    <cellStyle name="60% - 輔色4 4" xfId="109" xr:uid="{00000000-0005-0000-0000-00006B000000}"/>
    <cellStyle name="60% - 輔色4 5" xfId="110" xr:uid="{00000000-0005-0000-0000-00006C000000}"/>
    <cellStyle name="60% - 輔色4 6" xfId="111" xr:uid="{00000000-0005-0000-0000-00006D000000}"/>
    <cellStyle name="60% - 輔色4 7" xfId="112" xr:uid="{00000000-0005-0000-0000-00006E000000}"/>
    <cellStyle name="60% - 輔色4 8" xfId="113" xr:uid="{00000000-0005-0000-0000-00006F000000}"/>
    <cellStyle name="60% - 輔色5 2" xfId="114" xr:uid="{00000000-0005-0000-0000-000070000000}"/>
    <cellStyle name="60% - 輔色5 3" xfId="115" xr:uid="{00000000-0005-0000-0000-000071000000}"/>
    <cellStyle name="60% - 輔色5 4" xfId="116" xr:uid="{00000000-0005-0000-0000-000072000000}"/>
    <cellStyle name="60% - 輔色5 5" xfId="117" xr:uid="{00000000-0005-0000-0000-000073000000}"/>
    <cellStyle name="60% - 輔色5 6" xfId="118" xr:uid="{00000000-0005-0000-0000-000074000000}"/>
    <cellStyle name="60% - 輔色5 7" xfId="119" xr:uid="{00000000-0005-0000-0000-000075000000}"/>
    <cellStyle name="60% - 輔色5 8" xfId="120" xr:uid="{00000000-0005-0000-0000-000076000000}"/>
    <cellStyle name="60% - 輔色6 2" xfId="121" xr:uid="{00000000-0005-0000-0000-000077000000}"/>
    <cellStyle name="60% - 輔色6 3" xfId="122" xr:uid="{00000000-0005-0000-0000-000078000000}"/>
    <cellStyle name="60% - 輔色6 4" xfId="123" xr:uid="{00000000-0005-0000-0000-000079000000}"/>
    <cellStyle name="60% - 輔色6 5" xfId="124" xr:uid="{00000000-0005-0000-0000-00007A000000}"/>
    <cellStyle name="60% - 輔色6 6" xfId="125" xr:uid="{00000000-0005-0000-0000-00007B000000}"/>
    <cellStyle name="60% - 輔色6 7" xfId="126" xr:uid="{00000000-0005-0000-0000-00007C000000}"/>
    <cellStyle name="60% - 輔色6 8" xfId="127" xr:uid="{00000000-0005-0000-0000-00007D000000}"/>
    <cellStyle name="Excel Built-in Normal" xfId="128" xr:uid="{00000000-0005-0000-0000-00007E000000}"/>
    <cellStyle name="Normal" xfId="129" xr:uid="{00000000-0005-0000-0000-00007F000000}"/>
    <cellStyle name="WEEKDAY" xfId="130" xr:uid="{00000000-0005-0000-0000-000080000000}"/>
    <cellStyle name="一般" xfId="0" builtinId="0"/>
    <cellStyle name="一般 10" xfId="131" xr:uid="{00000000-0005-0000-0000-000082000000}"/>
    <cellStyle name="一般 11" xfId="132" xr:uid="{00000000-0005-0000-0000-000083000000}"/>
    <cellStyle name="一般 11 2" xfId="133" xr:uid="{00000000-0005-0000-0000-000084000000}"/>
    <cellStyle name="一般 12" xfId="134" xr:uid="{00000000-0005-0000-0000-000085000000}"/>
    <cellStyle name="一般 12 2" xfId="135" xr:uid="{00000000-0005-0000-0000-000086000000}"/>
    <cellStyle name="一般 12 2 2" xfId="136" xr:uid="{00000000-0005-0000-0000-000087000000}"/>
    <cellStyle name="一般 12 3" xfId="137" xr:uid="{00000000-0005-0000-0000-000088000000}"/>
    <cellStyle name="一般 12 3 2" xfId="138" xr:uid="{00000000-0005-0000-0000-000089000000}"/>
    <cellStyle name="一般 12 4" xfId="139" xr:uid="{00000000-0005-0000-0000-00008A000000}"/>
    <cellStyle name="一般 13" xfId="140" xr:uid="{00000000-0005-0000-0000-00008B000000}"/>
    <cellStyle name="一般 13 2" xfId="141" xr:uid="{00000000-0005-0000-0000-00008C000000}"/>
    <cellStyle name="一般 14" xfId="142" xr:uid="{00000000-0005-0000-0000-00008D000000}"/>
    <cellStyle name="一般 14 2" xfId="143" xr:uid="{00000000-0005-0000-0000-00008E000000}"/>
    <cellStyle name="一般 15" xfId="144" xr:uid="{00000000-0005-0000-0000-00008F000000}"/>
    <cellStyle name="一般 15 2" xfId="145" xr:uid="{00000000-0005-0000-0000-000090000000}"/>
    <cellStyle name="一般 16" xfId="146" xr:uid="{00000000-0005-0000-0000-000091000000}"/>
    <cellStyle name="一般 16 2" xfId="147" xr:uid="{00000000-0005-0000-0000-000092000000}"/>
    <cellStyle name="一般 17" xfId="148" xr:uid="{00000000-0005-0000-0000-000093000000}"/>
    <cellStyle name="一般 17 2" xfId="149" xr:uid="{00000000-0005-0000-0000-000094000000}"/>
    <cellStyle name="一般 18" xfId="150" xr:uid="{00000000-0005-0000-0000-000095000000}"/>
    <cellStyle name="一般 18 2" xfId="151" xr:uid="{00000000-0005-0000-0000-000096000000}"/>
    <cellStyle name="一般 19" xfId="152" xr:uid="{00000000-0005-0000-0000-000097000000}"/>
    <cellStyle name="一般 19 2" xfId="153" xr:uid="{00000000-0005-0000-0000-000098000000}"/>
    <cellStyle name="一般 2" xfId="154" xr:uid="{00000000-0005-0000-0000-000099000000}"/>
    <cellStyle name="一般 2 10" xfId="155" xr:uid="{00000000-0005-0000-0000-00009A000000}"/>
    <cellStyle name="一般 2 10 2" xfId="156" xr:uid="{00000000-0005-0000-0000-00009B000000}"/>
    <cellStyle name="一般 2 11" xfId="157" xr:uid="{00000000-0005-0000-0000-00009C000000}"/>
    <cellStyle name="一般 2 11 2" xfId="158" xr:uid="{00000000-0005-0000-0000-00009D000000}"/>
    <cellStyle name="一般 2 12" xfId="159" xr:uid="{00000000-0005-0000-0000-00009E000000}"/>
    <cellStyle name="一般 2 13" xfId="160" xr:uid="{00000000-0005-0000-0000-00009F000000}"/>
    <cellStyle name="一般 2 14" xfId="161" xr:uid="{00000000-0005-0000-0000-0000A0000000}"/>
    <cellStyle name="一般 2 15" xfId="162" xr:uid="{00000000-0005-0000-0000-0000A1000000}"/>
    <cellStyle name="一般 2 16" xfId="163" xr:uid="{00000000-0005-0000-0000-0000A2000000}"/>
    <cellStyle name="一般 2 17" xfId="164" xr:uid="{00000000-0005-0000-0000-0000A3000000}"/>
    <cellStyle name="一般 2 2" xfId="165" xr:uid="{00000000-0005-0000-0000-0000A4000000}"/>
    <cellStyle name="一般 2 2 10" xfId="166" xr:uid="{00000000-0005-0000-0000-0000A5000000}"/>
    <cellStyle name="一般 2 2 11" xfId="167" xr:uid="{00000000-0005-0000-0000-0000A6000000}"/>
    <cellStyle name="一般 2 2 12" xfId="168" xr:uid="{00000000-0005-0000-0000-0000A7000000}"/>
    <cellStyle name="一般 2 2 2" xfId="169" xr:uid="{00000000-0005-0000-0000-0000A8000000}"/>
    <cellStyle name="一般 2 2 2 10" xfId="170" xr:uid="{00000000-0005-0000-0000-0000A9000000}"/>
    <cellStyle name="一般 2 2 2 11" xfId="171" xr:uid="{00000000-0005-0000-0000-0000AA000000}"/>
    <cellStyle name="一般 2 2 2 12" xfId="172" xr:uid="{00000000-0005-0000-0000-0000AB000000}"/>
    <cellStyle name="一般 2 2 2 13" xfId="173" xr:uid="{00000000-0005-0000-0000-0000AC000000}"/>
    <cellStyle name="一般 2 2 2 2" xfId="174" xr:uid="{00000000-0005-0000-0000-0000AD000000}"/>
    <cellStyle name="一般 2 2 2 2 10" xfId="175" xr:uid="{00000000-0005-0000-0000-0000AE000000}"/>
    <cellStyle name="一般 2 2 2 2 11" xfId="176" xr:uid="{00000000-0005-0000-0000-0000AF000000}"/>
    <cellStyle name="一般 2 2 2 2 12" xfId="177" xr:uid="{00000000-0005-0000-0000-0000B0000000}"/>
    <cellStyle name="一般 2 2 2 2 2" xfId="178" xr:uid="{00000000-0005-0000-0000-0000B1000000}"/>
    <cellStyle name="一般 2 2 2 2 2 2" xfId="179" xr:uid="{00000000-0005-0000-0000-0000B2000000}"/>
    <cellStyle name="一般 2 2 2 2 3" xfId="180" xr:uid="{00000000-0005-0000-0000-0000B3000000}"/>
    <cellStyle name="一般 2 2 2 2 4" xfId="181" xr:uid="{00000000-0005-0000-0000-0000B4000000}"/>
    <cellStyle name="一般 2 2 2 2 5" xfId="182" xr:uid="{00000000-0005-0000-0000-0000B5000000}"/>
    <cellStyle name="一般 2 2 2 2 6" xfId="183" xr:uid="{00000000-0005-0000-0000-0000B6000000}"/>
    <cellStyle name="一般 2 2 2 2 7" xfId="184" xr:uid="{00000000-0005-0000-0000-0000B7000000}"/>
    <cellStyle name="一般 2 2 2 2 8" xfId="185" xr:uid="{00000000-0005-0000-0000-0000B8000000}"/>
    <cellStyle name="一般 2 2 2 2 9" xfId="186" xr:uid="{00000000-0005-0000-0000-0000B9000000}"/>
    <cellStyle name="一般 2 2 2 3" xfId="187" xr:uid="{00000000-0005-0000-0000-0000BA000000}"/>
    <cellStyle name="一般 2 2 2 3 2" xfId="188" xr:uid="{00000000-0005-0000-0000-0000BB000000}"/>
    <cellStyle name="一般 2 2 2 4" xfId="189" xr:uid="{00000000-0005-0000-0000-0000BC000000}"/>
    <cellStyle name="一般 2 2 2 5" xfId="190" xr:uid="{00000000-0005-0000-0000-0000BD000000}"/>
    <cellStyle name="一般 2 2 2 6" xfId="191" xr:uid="{00000000-0005-0000-0000-0000BE000000}"/>
    <cellStyle name="一般 2 2 2 7" xfId="192" xr:uid="{00000000-0005-0000-0000-0000BF000000}"/>
    <cellStyle name="一般 2 2 2 8" xfId="193" xr:uid="{00000000-0005-0000-0000-0000C0000000}"/>
    <cellStyle name="一般 2 2 2 9" xfId="194" xr:uid="{00000000-0005-0000-0000-0000C1000000}"/>
    <cellStyle name="一般 2 2 3" xfId="195" xr:uid="{00000000-0005-0000-0000-0000C2000000}"/>
    <cellStyle name="一般 2 2 3 2" xfId="196" xr:uid="{00000000-0005-0000-0000-0000C3000000}"/>
    <cellStyle name="一般 2 2 3 2 2" xfId="197" xr:uid="{00000000-0005-0000-0000-0000C4000000}"/>
    <cellStyle name="一般 2 2 3 3" xfId="198" xr:uid="{00000000-0005-0000-0000-0000C5000000}"/>
    <cellStyle name="一般 2 2 4" xfId="199" xr:uid="{00000000-0005-0000-0000-0000C6000000}"/>
    <cellStyle name="一般 2 2 5" xfId="200" xr:uid="{00000000-0005-0000-0000-0000C7000000}"/>
    <cellStyle name="一般 2 2 6" xfId="201" xr:uid="{00000000-0005-0000-0000-0000C8000000}"/>
    <cellStyle name="一般 2 2 7" xfId="202" xr:uid="{00000000-0005-0000-0000-0000C9000000}"/>
    <cellStyle name="一般 2 2 8" xfId="203" xr:uid="{00000000-0005-0000-0000-0000CA000000}"/>
    <cellStyle name="一般 2 2 9" xfId="204" xr:uid="{00000000-0005-0000-0000-0000CB000000}"/>
    <cellStyle name="一般 2 3" xfId="205" xr:uid="{00000000-0005-0000-0000-0000CC000000}"/>
    <cellStyle name="一般 2 3 2" xfId="206" xr:uid="{00000000-0005-0000-0000-0000CD000000}"/>
    <cellStyle name="一般 2 3 3" xfId="207" xr:uid="{00000000-0005-0000-0000-0000CE000000}"/>
    <cellStyle name="一般 2 4" xfId="208" xr:uid="{00000000-0005-0000-0000-0000CF000000}"/>
    <cellStyle name="一般 2 4 2" xfId="209" xr:uid="{00000000-0005-0000-0000-0000D0000000}"/>
    <cellStyle name="一般 2 4 2 2" xfId="210" xr:uid="{00000000-0005-0000-0000-0000D1000000}"/>
    <cellStyle name="一般 2 4 2 2 2" xfId="211" xr:uid="{00000000-0005-0000-0000-0000D2000000}"/>
    <cellStyle name="一般 2 4 2 3" xfId="212" xr:uid="{00000000-0005-0000-0000-0000D3000000}"/>
    <cellStyle name="一般 2 4 3" xfId="213" xr:uid="{00000000-0005-0000-0000-0000D4000000}"/>
    <cellStyle name="一般 2 4 3 2" xfId="214" xr:uid="{00000000-0005-0000-0000-0000D5000000}"/>
    <cellStyle name="一般 2 4 4" xfId="215" xr:uid="{00000000-0005-0000-0000-0000D6000000}"/>
    <cellStyle name="一般 2 5" xfId="216" xr:uid="{00000000-0005-0000-0000-0000D7000000}"/>
    <cellStyle name="一般 2 5 2" xfId="217" xr:uid="{00000000-0005-0000-0000-0000D8000000}"/>
    <cellStyle name="一般 2 5 2 2" xfId="218" xr:uid="{00000000-0005-0000-0000-0000D9000000}"/>
    <cellStyle name="一般 2 5 3" xfId="219" xr:uid="{00000000-0005-0000-0000-0000DA000000}"/>
    <cellStyle name="一般 2 5 4" xfId="220" xr:uid="{00000000-0005-0000-0000-0000DB000000}"/>
    <cellStyle name="一般 2 6" xfId="221" xr:uid="{00000000-0005-0000-0000-0000DC000000}"/>
    <cellStyle name="一般 2 6 2" xfId="222" xr:uid="{00000000-0005-0000-0000-0000DD000000}"/>
    <cellStyle name="一般 2 6 2 2" xfId="223" xr:uid="{00000000-0005-0000-0000-0000DE000000}"/>
    <cellStyle name="一般 2 6 2 3" xfId="224" xr:uid="{00000000-0005-0000-0000-0000DF000000}"/>
    <cellStyle name="一般 2 6 3" xfId="225" xr:uid="{00000000-0005-0000-0000-0000E0000000}"/>
    <cellStyle name="一般 2 6 4" xfId="226" xr:uid="{00000000-0005-0000-0000-0000E1000000}"/>
    <cellStyle name="一般 2 7" xfId="227" xr:uid="{00000000-0005-0000-0000-0000E2000000}"/>
    <cellStyle name="一般 2 7 2" xfId="228" xr:uid="{00000000-0005-0000-0000-0000E3000000}"/>
    <cellStyle name="一般 2 7 2 2" xfId="229" xr:uid="{00000000-0005-0000-0000-0000E4000000}"/>
    <cellStyle name="一般 2 7 3" xfId="230" xr:uid="{00000000-0005-0000-0000-0000E5000000}"/>
    <cellStyle name="一般 2 7 4" xfId="231" xr:uid="{00000000-0005-0000-0000-0000E6000000}"/>
    <cellStyle name="一般 2 8" xfId="232" xr:uid="{00000000-0005-0000-0000-0000E7000000}"/>
    <cellStyle name="一般 2 8 2" xfId="233" xr:uid="{00000000-0005-0000-0000-0000E8000000}"/>
    <cellStyle name="一般 2 8 3" xfId="234" xr:uid="{00000000-0005-0000-0000-0000E9000000}"/>
    <cellStyle name="一般 2 8 4" xfId="235" xr:uid="{00000000-0005-0000-0000-0000EA000000}"/>
    <cellStyle name="一般 2 9" xfId="236" xr:uid="{00000000-0005-0000-0000-0000EB000000}"/>
    <cellStyle name="一般 2 9 2" xfId="237" xr:uid="{00000000-0005-0000-0000-0000EC000000}"/>
    <cellStyle name="一般 20" xfId="238" xr:uid="{00000000-0005-0000-0000-0000ED000000}"/>
    <cellStyle name="一般 20 2" xfId="239" xr:uid="{00000000-0005-0000-0000-0000EE000000}"/>
    <cellStyle name="一般 20 2 2" xfId="240" xr:uid="{00000000-0005-0000-0000-0000EF000000}"/>
    <cellStyle name="一般 20 3" xfId="241" xr:uid="{00000000-0005-0000-0000-0000F0000000}"/>
    <cellStyle name="一般 20 4" xfId="242" xr:uid="{00000000-0005-0000-0000-0000F1000000}"/>
    <cellStyle name="一般 21" xfId="243" xr:uid="{00000000-0005-0000-0000-0000F2000000}"/>
    <cellStyle name="一般 21 2" xfId="244" xr:uid="{00000000-0005-0000-0000-0000F3000000}"/>
    <cellStyle name="一般 22" xfId="245" xr:uid="{00000000-0005-0000-0000-0000F4000000}"/>
    <cellStyle name="一般 23" xfId="246" xr:uid="{00000000-0005-0000-0000-0000F5000000}"/>
    <cellStyle name="一般 23 2" xfId="247" xr:uid="{00000000-0005-0000-0000-0000F6000000}"/>
    <cellStyle name="一般 24" xfId="248" xr:uid="{00000000-0005-0000-0000-0000F7000000}"/>
    <cellStyle name="一般 24 2" xfId="249" xr:uid="{00000000-0005-0000-0000-0000F8000000}"/>
    <cellStyle name="一般 25" xfId="250" xr:uid="{00000000-0005-0000-0000-0000F9000000}"/>
    <cellStyle name="一般 25 2" xfId="251" xr:uid="{00000000-0005-0000-0000-0000FA000000}"/>
    <cellStyle name="一般 26" xfId="252" xr:uid="{00000000-0005-0000-0000-0000FB000000}"/>
    <cellStyle name="一般 26 2" xfId="253" xr:uid="{00000000-0005-0000-0000-0000FC000000}"/>
    <cellStyle name="一般 27" xfId="254" xr:uid="{00000000-0005-0000-0000-0000FD000000}"/>
    <cellStyle name="一般 27 2" xfId="255" xr:uid="{00000000-0005-0000-0000-0000FE000000}"/>
    <cellStyle name="一般 28" xfId="256" xr:uid="{00000000-0005-0000-0000-0000FF000000}"/>
    <cellStyle name="一般 29" xfId="257" xr:uid="{00000000-0005-0000-0000-000000010000}"/>
    <cellStyle name="一般 29 2" xfId="258" xr:uid="{00000000-0005-0000-0000-000001010000}"/>
    <cellStyle name="一般 29 3" xfId="259" xr:uid="{00000000-0005-0000-0000-000002010000}"/>
    <cellStyle name="一般 3" xfId="260" xr:uid="{00000000-0005-0000-0000-000003010000}"/>
    <cellStyle name="一般 3 2" xfId="261" xr:uid="{00000000-0005-0000-0000-000004010000}"/>
    <cellStyle name="一般 3 3" xfId="262" xr:uid="{00000000-0005-0000-0000-000005010000}"/>
    <cellStyle name="一般 3 3 2" xfId="263" xr:uid="{00000000-0005-0000-0000-000006010000}"/>
    <cellStyle name="一般 3 4" xfId="264" xr:uid="{00000000-0005-0000-0000-000007010000}"/>
    <cellStyle name="一般 3 4 2" xfId="265" xr:uid="{00000000-0005-0000-0000-000008010000}"/>
    <cellStyle name="一般 3 5" xfId="266" xr:uid="{00000000-0005-0000-0000-000009010000}"/>
    <cellStyle name="一般 3 5 2" xfId="267" xr:uid="{00000000-0005-0000-0000-00000A010000}"/>
    <cellStyle name="一般 3 6" xfId="268" xr:uid="{00000000-0005-0000-0000-00000B010000}"/>
    <cellStyle name="一般 3 7" xfId="269" xr:uid="{00000000-0005-0000-0000-00000C010000}"/>
    <cellStyle name="一般 30" xfId="270" xr:uid="{00000000-0005-0000-0000-00000D010000}"/>
    <cellStyle name="一般 30 2" xfId="271" xr:uid="{00000000-0005-0000-0000-00000E010000}"/>
    <cellStyle name="一般 31" xfId="272" xr:uid="{00000000-0005-0000-0000-00000F010000}"/>
    <cellStyle name="一般 31 2" xfId="273" xr:uid="{00000000-0005-0000-0000-000010010000}"/>
    <cellStyle name="一般 31 3" xfId="274" xr:uid="{00000000-0005-0000-0000-000011010000}"/>
    <cellStyle name="一般 31 4" xfId="275" xr:uid="{00000000-0005-0000-0000-000012010000}"/>
    <cellStyle name="一般 32" xfId="276" xr:uid="{00000000-0005-0000-0000-000013010000}"/>
    <cellStyle name="一般 33" xfId="277" xr:uid="{00000000-0005-0000-0000-000014010000}"/>
    <cellStyle name="一般 33 2" xfId="278" xr:uid="{00000000-0005-0000-0000-000015010000}"/>
    <cellStyle name="一般 33 3" xfId="279" xr:uid="{00000000-0005-0000-0000-000016010000}"/>
    <cellStyle name="一般 34" xfId="280" xr:uid="{00000000-0005-0000-0000-000017010000}"/>
    <cellStyle name="一般 34 2" xfId="281" xr:uid="{00000000-0005-0000-0000-000018010000}"/>
    <cellStyle name="一般 35" xfId="282" xr:uid="{00000000-0005-0000-0000-000019010000}"/>
    <cellStyle name="一般 36" xfId="283" xr:uid="{00000000-0005-0000-0000-00001A010000}"/>
    <cellStyle name="一般 36 2" xfId="284" xr:uid="{00000000-0005-0000-0000-00001B010000}"/>
    <cellStyle name="一般 37" xfId="285" xr:uid="{00000000-0005-0000-0000-00001C010000}"/>
    <cellStyle name="一般 38" xfId="286" xr:uid="{00000000-0005-0000-0000-00001D010000}"/>
    <cellStyle name="一般 38 3" xfId="287" xr:uid="{00000000-0005-0000-0000-00001E010000}"/>
    <cellStyle name="一般 39" xfId="288" xr:uid="{00000000-0005-0000-0000-00001F010000}"/>
    <cellStyle name="一般 39 2" xfId="289" xr:uid="{00000000-0005-0000-0000-000020010000}"/>
    <cellStyle name="一般 4" xfId="290" xr:uid="{00000000-0005-0000-0000-000021010000}"/>
    <cellStyle name="一般 4 2" xfId="291" xr:uid="{00000000-0005-0000-0000-000022010000}"/>
    <cellStyle name="一般 4 2 2" xfId="292" xr:uid="{00000000-0005-0000-0000-000023010000}"/>
    <cellStyle name="一般 4 2 3" xfId="293" xr:uid="{00000000-0005-0000-0000-000024010000}"/>
    <cellStyle name="一般 4 3" xfId="294" xr:uid="{00000000-0005-0000-0000-000025010000}"/>
    <cellStyle name="一般 4 3 2" xfId="295" xr:uid="{00000000-0005-0000-0000-000026010000}"/>
    <cellStyle name="一般 4 4" xfId="296" xr:uid="{00000000-0005-0000-0000-000027010000}"/>
    <cellStyle name="一般 4 5" xfId="297" xr:uid="{00000000-0005-0000-0000-000028010000}"/>
    <cellStyle name="一般 4 5 2" xfId="298" xr:uid="{00000000-0005-0000-0000-000029010000}"/>
    <cellStyle name="一般 4 5 3" xfId="299" xr:uid="{00000000-0005-0000-0000-00002A010000}"/>
    <cellStyle name="一般 4 6" xfId="300" xr:uid="{00000000-0005-0000-0000-00002B010000}"/>
    <cellStyle name="一般 4 6 2" xfId="301" xr:uid="{00000000-0005-0000-0000-00002C010000}"/>
    <cellStyle name="一般 40" xfId="302" xr:uid="{00000000-0005-0000-0000-00002D010000}"/>
    <cellStyle name="一般 41" xfId="303" xr:uid="{00000000-0005-0000-0000-00002E010000}"/>
    <cellStyle name="一般 42" xfId="304" xr:uid="{00000000-0005-0000-0000-00002F010000}"/>
    <cellStyle name="一般 43" xfId="305" xr:uid="{00000000-0005-0000-0000-000030010000}"/>
    <cellStyle name="一般 44" xfId="306" xr:uid="{00000000-0005-0000-0000-000031010000}"/>
    <cellStyle name="一般 45" xfId="307" xr:uid="{00000000-0005-0000-0000-000032010000}"/>
    <cellStyle name="一般 46" xfId="308" xr:uid="{00000000-0005-0000-0000-000033010000}"/>
    <cellStyle name="一般 47" xfId="309" xr:uid="{00000000-0005-0000-0000-000034010000}"/>
    <cellStyle name="一般 48" xfId="310" xr:uid="{00000000-0005-0000-0000-000035010000}"/>
    <cellStyle name="一般 49" xfId="311" xr:uid="{00000000-0005-0000-0000-000036010000}"/>
    <cellStyle name="一般 5" xfId="312" xr:uid="{00000000-0005-0000-0000-000037010000}"/>
    <cellStyle name="一般 5 2" xfId="313" xr:uid="{00000000-0005-0000-0000-000038010000}"/>
    <cellStyle name="一般 5 2 2" xfId="314" xr:uid="{00000000-0005-0000-0000-000039010000}"/>
    <cellStyle name="一般 5 3" xfId="315" xr:uid="{00000000-0005-0000-0000-00003A010000}"/>
    <cellStyle name="一般 5 4" xfId="316" xr:uid="{00000000-0005-0000-0000-00003B010000}"/>
    <cellStyle name="一般 50" xfId="317" xr:uid="{00000000-0005-0000-0000-00003C010000}"/>
    <cellStyle name="一般 51" xfId="318" xr:uid="{00000000-0005-0000-0000-00003D010000}"/>
    <cellStyle name="一般 52" xfId="319" xr:uid="{00000000-0005-0000-0000-00003E010000}"/>
    <cellStyle name="一般 52 2" xfId="320" xr:uid="{00000000-0005-0000-0000-00003F010000}"/>
    <cellStyle name="一般 53" xfId="321" xr:uid="{00000000-0005-0000-0000-000040010000}"/>
    <cellStyle name="一般 54" xfId="322" xr:uid="{00000000-0005-0000-0000-000041010000}"/>
    <cellStyle name="一般 55" xfId="323" xr:uid="{00000000-0005-0000-0000-000042010000}"/>
    <cellStyle name="一般 56" xfId="324" xr:uid="{00000000-0005-0000-0000-000043010000}"/>
    <cellStyle name="一般 57" xfId="325" xr:uid="{00000000-0005-0000-0000-000044010000}"/>
    <cellStyle name="一般 57 2" xfId="326" xr:uid="{00000000-0005-0000-0000-000045010000}"/>
    <cellStyle name="一般 6" xfId="327" xr:uid="{00000000-0005-0000-0000-000046010000}"/>
    <cellStyle name="一般 7" xfId="328" xr:uid="{00000000-0005-0000-0000-000047010000}"/>
    <cellStyle name="一般 7 2" xfId="329" xr:uid="{00000000-0005-0000-0000-000048010000}"/>
    <cellStyle name="一般 8" xfId="330" xr:uid="{00000000-0005-0000-0000-000049010000}"/>
    <cellStyle name="一般 8 2" xfId="331" xr:uid="{00000000-0005-0000-0000-00004A010000}"/>
    <cellStyle name="一般 9" xfId="332" xr:uid="{00000000-0005-0000-0000-00004B010000}"/>
    <cellStyle name="千分位 2" xfId="333" xr:uid="{00000000-0005-0000-0000-00004C010000}"/>
    <cellStyle name="千分位 2 2" xfId="334" xr:uid="{00000000-0005-0000-0000-00004D010000}"/>
    <cellStyle name="千分位 2 3" xfId="335" xr:uid="{00000000-0005-0000-0000-00004E010000}"/>
    <cellStyle name="千分位 3" xfId="336" xr:uid="{00000000-0005-0000-0000-00004F010000}"/>
    <cellStyle name="千分位 3 2" xfId="337" xr:uid="{00000000-0005-0000-0000-000050010000}"/>
    <cellStyle name="千分位 4" xfId="338" xr:uid="{00000000-0005-0000-0000-000051010000}"/>
    <cellStyle name="千分位 5" xfId="339" xr:uid="{00000000-0005-0000-0000-000052010000}"/>
    <cellStyle name="千分位 6" xfId="340" xr:uid="{00000000-0005-0000-0000-000053010000}"/>
    <cellStyle name="千分位 7" xfId="341" xr:uid="{00000000-0005-0000-0000-000054010000}"/>
    <cellStyle name="中等 2" xfId="342" xr:uid="{00000000-0005-0000-0000-000055010000}"/>
    <cellStyle name="中等 3" xfId="343" xr:uid="{00000000-0005-0000-0000-000056010000}"/>
    <cellStyle name="中等 4" xfId="344" xr:uid="{00000000-0005-0000-0000-000057010000}"/>
    <cellStyle name="中等 5" xfId="345" xr:uid="{00000000-0005-0000-0000-000058010000}"/>
    <cellStyle name="中等 6" xfId="346" xr:uid="{00000000-0005-0000-0000-000059010000}"/>
    <cellStyle name="中等 7" xfId="347" xr:uid="{00000000-0005-0000-0000-00005A010000}"/>
    <cellStyle name="中等 8" xfId="348" xr:uid="{00000000-0005-0000-0000-00005B010000}"/>
    <cellStyle name="合計 2" xfId="349" xr:uid="{00000000-0005-0000-0000-00005C010000}"/>
    <cellStyle name="合計 3" xfId="350" xr:uid="{00000000-0005-0000-0000-00005D010000}"/>
    <cellStyle name="合計 4" xfId="351" xr:uid="{00000000-0005-0000-0000-00005E010000}"/>
    <cellStyle name="合計 5" xfId="352" xr:uid="{00000000-0005-0000-0000-00005F010000}"/>
    <cellStyle name="合計 6" xfId="353" xr:uid="{00000000-0005-0000-0000-000060010000}"/>
    <cellStyle name="合計 7" xfId="354" xr:uid="{00000000-0005-0000-0000-000061010000}"/>
    <cellStyle name="合計 8" xfId="355" xr:uid="{00000000-0005-0000-0000-000062010000}"/>
    <cellStyle name="好 2" xfId="356" xr:uid="{00000000-0005-0000-0000-000063010000}"/>
    <cellStyle name="好 3" xfId="357" xr:uid="{00000000-0005-0000-0000-000064010000}"/>
    <cellStyle name="好 4" xfId="358" xr:uid="{00000000-0005-0000-0000-000065010000}"/>
    <cellStyle name="好 5" xfId="359" xr:uid="{00000000-0005-0000-0000-000066010000}"/>
    <cellStyle name="好 6" xfId="360" xr:uid="{00000000-0005-0000-0000-000067010000}"/>
    <cellStyle name="好 7" xfId="361" xr:uid="{00000000-0005-0000-0000-000068010000}"/>
    <cellStyle name="好 8" xfId="362" xr:uid="{00000000-0005-0000-0000-000069010000}"/>
    <cellStyle name="好_心大里 (2)" xfId="363" xr:uid="{00000000-0005-0000-0000-00006A010000}"/>
    <cellStyle name="好_心大里 (2) 2" xfId="364" xr:uid="{00000000-0005-0000-0000-00006B010000}"/>
    <cellStyle name="好_心太平 (2)" xfId="365" xr:uid="{00000000-0005-0000-0000-00006C010000}"/>
    <cellStyle name="好_心太平 (2) 2" xfId="366" xr:uid="{00000000-0005-0000-0000-00006D010000}"/>
    <cellStyle name="好_心北屯 (2)" xfId="367" xr:uid="{00000000-0005-0000-0000-00006E010000}"/>
    <cellStyle name="好_心北屯 (2) 2" xfId="368" xr:uid="{00000000-0005-0000-0000-00006F010000}"/>
    <cellStyle name="好_心后里 (2)" xfId="369" xr:uid="{00000000-0005-0000-0000-000070010000}"/>
    <cellStyle name="好_心后里 (2) 2" xfId="370" xr:uid="{00000000-0005-0000-0000-000071010000}"/>
    <cellStyle name="好_心安 (2)" xfId="371" xr:uid="{00000000-0005-0000-0000-000072010000}"/>
    <cellStyle name="好_心安 (2) 2" xfId="372" xr:uid="{00000000-0005-0000-0000-000073010000}"/>
    <cellStyle name="好_心海線" xfId="373" xr:uid="{00000000-0005-0000-0000-000074010000}"/>
    <cellStyle name="好_心海線 (2)" xfId="374" xr:uid="{00000000-0005-0000-0000-000075010000}"/>
    <cellStyle name="好_心海線 (2) 2" xfId="375" xr:uid="{00000000-0005-0000-0000-000076010000}"/>
    <cellStyle name="好_心海線 2" xfId="376" xr:uid="{00000000-0005-0000-0000-000077010000}"/>
    <cellStyle name="好_心潭子 (2)" xfId="377" xr:uid="{00000000-0005-0000-0000-000078010000}"/>
    <cellStyle name="好_心潭子 (2) 2" xfId="378" xr:uid="{00000000-0005-0000-0000-000079010000}"/>
    <cellStyle name="好_平安 (2)" xfId="379" xr:uid="{00000000-0005-0000-0000-00007A010000}"/>
    <cellStyle name="好_平安 (2) 2" xfId="380" xr:uid="{00000000-0005-0000-0000-00007B010000}"/>
    <cellStyle name="好_豐中" xfId="381" xr:uid="{00000000-0005-0000-0000-00007C010000}"/>
    <cellStyle name="好_豐中 2" xfId="382" xr:uid="{00000000-0005-0000-0000-00007D010000}"/>
    <cellStyle name="好_豐中_1" xfId="383" xr:uid="{00000000-0005-0000-0000-00007E010000}"/>
    <cellStyle name="好_豐中_1 2" xfId="384" xr:uid="{00000000-0005-0000-0000-00007F010000}"/>
    <cellStyle name="好_醫師資料表" xfId="385" xr:uid="{00000000-0005-0000-0000-000080010000}"/>
    <cellStyle name="好_醫師資料表 2" xfId="386" xr:uid="{00000000-0005-0000-0000-000081010000}"/>
    <cellStyle name="百分比 2" xfId="387" xr:uid="{00000000-0005-0000-0000-000082010000}"/>
    <cellStyle name="百分比 2 2" xfId="388" xr:uid="{00000000-0005-0000-0000-000083010000}"/>
    <cellStyle name="百分比 2 3" xfId="389" xr:uid="{00000000-0005-0000-0000-000084010000}"/>
    <cellStyle name="百分比 3" xfId="390" xr:uid="{00000000-0005-0000-0000-000085010000}"/>
    <cellStyle name="百分比 3 2" xfId="391" xr:uid="{00000000-0005-0000-0000-000086010000}"/>
    <cellStyle name="百分比 3 2 2" xfId="392" xr:uid="{00000000-0005-0000-0000-000087010000}"/>
    <cellStyle name="百分比 4" xfId="393" xr:uid="{00000000-0005-0000-0000-000088010000}"/>
    <cellStyle name="百分比 5" xfId="394" xr:uid="{00000000-0005-0000-0000-000089010000}"/>
    <cellStyle name="百分比 6" xfId="395" xr:uid="{00000000-0005-0000-0000-00008A010000}"/>
    <cellStyle name="百分比 6 2" xfId="396" xr:uid="{00000000-0005-0000-0000-00008B010000}"/>
    <cellStyle name="百分比 7" xfId="397" xr:uid="{00000000-0005-0000-0000-00008C010000}"/>
    <cellStyle name="百分比 8" xfId="398" xr:uid="{00000000-0005-0000-0000-00008D010000}"/>
    <cellStyle name="計算方式 2" xfId="399" xr:uid="{00000000-0005-0000-0000-00008E010000}"/>
    <cellStyle name="計算方式 3" xfId="400" xr:uid="{00000000-0005-0000-0000-00008F010000}"/>
    <cellStyle name="計算方式 4" xfId="401" xr:uid="{00000000-0005-0000-0000-000090010000}"/>
    <cellStyle name="計算方式 5" xfId="402" xr:uid="{00000000-0005-0000-0000-000091010000}"/>
    <cellStyle name="計算方式 6" xfId="403" xr:uid="{00000000-0005-0000-0000-000092010000}"/>
    <cellStyle name="計算方式 7" xfId="404" xr:uid="{00000000-0005-0000-0000-000093010000}"/>
    <cellStyle name="計算方式 8" xfId="405" xr:uid="{00000000-0005-0000-0000-000094010000}"/>
    <cellStyle name="連結的儲存格 2" xfId="406" xr:uid="{00000000-0005-0000-0000-000095010000}"/>
    <cellStyle name="連結的儲存格 3" xfId="407" xr:uid="{00000000-0005-0000-0000-000096010000}"/>
    <cellStyle name="連結的儲存格 4" xfId="408" xr:uid="{00000000-0005-0000-0000-000097010000}"/>
    <cellStyle name="連結的儲存格 5" xfId="409" xr:uid="{00000000-0005-0000-0000-000098010000}"/>
    <cellStyle name="連結的儲存格 6" xfId="410" xr:uid="{00000000-0005-0000-0000-000099010000}"/>
    <cellStyle name="連結的儲存格 7" xfId="411" xr:uid="{00000000-0005-0000-0000-00009A010000}"/>
    <cellStyle name="連結的儲存格 8" xfId="412" xr:uid="{00000000-0005-0000-0000-00009B010000}"/>
    <cellStyle name="備註 2" xfId="413" xr:uid="{00000000-0005-0000-0000-00009C010000}"/>
    <cellStyle name="備註 3" xfId="414" xr:uid="{00000000-0005-0000-0000-00009D010000}"/>
    <cellStyle name="備註 4" xfId="415" xr:uid="{00000000-0005-0000-0000-00009E010000}"/>
    <cellStyle name="備註 5" xfId="416" xr:uid="{00000000-0005-0000-0000-00009F010000}"/>
    <cellStyle name="備註 6" xfId="417" xr:uid="{00000000-0005-0000-0000-0000A0010000}"/>
    <cellStyle name="備註 7" xfId="418" xr:uid="{00000000-0005-0000-0000-0000A1010000}"/>
    <cellStyle name="超連結" xfId="1" builtinId="8"/>
    <cellStyle name="超連結 2" xfId="419" xr:uid="{00000000-0005-0000-0000-0000A3010000}"/>
    <cellStyle name="超連結 2 2" xfId="420" xr:uid="{00000000-0005-0000-0000-0000A4010000}"/>
    <cellStyle name="超連結 3" xfId="421" xr:uid="{00000000-0005-0000-0000-0000A5010000}"/>
    <cellStyle name="超連結 4" xfId="422" xr:uid="{00000000-0005-0000-0000-0000A6010000}"/>
    <cellStyle name="超連結 5" xfId="423" xr:uid="{00000000-0005-0000-0000-0000A7010000}"/>
    <cellStyle name="超連結 6" xfId="424" xr:uid="{00000000-0005-0000-0000-0000A8010000}"/>
    <cellStyle name="超連結 7" xfId="425" xr:uid="{00000000-0005-0000-0000-0000A9010000}"/>
    <cellStyle name="說明文字 2" xfId="426" xr:uid="{00000000-0005-0000-0000-0000AA010000}"/>
    <cellStyle name="說明文字 3" xfId="427" xr:uid="{00000000-0005-0000-0000-0000AB010000}"/>
    <cellStyle name="說明文字 4" xfId="428" xr:uid="{00000000-0005-0000-0000-0000AC010000}"/>
    <cellStyle name="說明文字 5" xfId="429" xr:uid="{00000000-0005-0000-0000-0000AD010000}"/>
    <cellStyle name="說明文字 6" xfId="430" xr:uid="{00000000-0005-0000-0000-0000AE010000}"/>
    <cellStyle name="說明文字 7" xfId="431" xr:uid="{00000000-0005-0000-0000-0000AF010000}"/>
    <cellStyle name="說明文字 8" xfId="432" xr:uid="{00000000-0005-0000-0000-0000B0010000}"/>
    <cellStyle name="輔色1 2" xfId="433" xr:uid="{00000000-0005-0000-0000-0000B1010000}"/>
    <cellStyle name="輔色1 3" xfId="434" xr:uid="{00000000-0005-0000-0000-0000B2010000}"/>
    <cellStyle name="輔色1 4" xfId="435" xr:uid="{00000000-0005-0000-0000-0000B3010000}"/>
    <cellStyle name="輔色1 5" xfId="436" xr:uid="{00000000-0005-0000-0000-0000B4010000}"/>
    <cellStyle name="輔色1 6" xfId="437" xr:uid="{00000000-0005-0000-0000-0000B5010000}"/>
    <cellStyle name="輔色1 7" xfId="438" xr:uid="{00000000-0005-0000-0000-0000B6010000}"/>
    <cellStyle name="輔色1 8" xfId="439" xr:uid="{00000000-0005-0000-0000-0000B7010000}"/>
    <cellStyle name="輔色2 2" xfId="440" xr:uid="{00000000-0005-0000-0000-0000B8010000}"/>
    <cellStyle name="輔色2 3" xfId="441" xr:uid="{00000000-0005-0000-0000-0000B9010000}"/>
    <cellStyle name="輔色2 4" xfId="442" xr:uid="{00000000-0005-0000-0000-0000BA010000}"/>
    <cellStyle name="輔色2 5" xfId="443" xr:uid="{00000000-0005-0000-0000-0000BB010000}"/>
    <cellStyle name="輔色2 6" xfId="444" xr:uid="{00000000-0005-0000-0000-0000BC010000}"/>
    <cellStyle name="輔色2 7" xfId="445" xr:uid="{00000000-0005-0000-0000-0000BD010000}"/>
    <cellStyle name="輔色2 8" xfId="446" xr:uid="{00000000-0005-0000-0000-0000BE010000}"/>
    <cellStyle name="輔色3 2" xfId="447" xr:uid="{00000000-0005-0000-0000-0000BF010000}"/>
    <cellStyle name="輔色3 3" xfId="448" xr:uid="{00000000-0005-0000-0000-0000C0010000}"/>
    <cellStyle name="輔色3 4" xfId="449" xr:uid="{00000000-0005-0000-0000-0000C1010000}"/>
    <cellStyle name="輔色3 5" xfId="450" xr:uid="{00000000-0005-0000-0000-0000C2010000}"/>
    <cellStyle name="輔色3 6" xfId="451" xr:uid="{00000000-0005-0000-0000-0000C3010000}"/>
    <cellStyle name="輔色3 7" xfId="452" xr:uid="{00000000-0005-0000-0000-0000C4010000}"/>
    <cellStyle name="輔色3 8" xfId="453" xr:uid="{00000000-0005-0000-0000-0000C5010000}"/>
    <cellStyle name="輔色4 2" xfId="454" xr:uid="{00000000-0005-0000-0000-0000C6010000}"/>
    <cellStyle name="輔色4 3" xfId="455" xr:uid="{00000000-0005-0000-0000-0000C7010000}"/>
    <cellStyle name="輔色4 4" xfId="456" xr:uid="{00000000-0005-0000-0000-0000C8010000}"/>
    <cellStyle name="輔色4 5" xfId="457" xr:uid="{00000000-0005-0000-0000-0000C9010000}"/>
    <cellStyle name="輔色4 6" xfId="458" xr:uid="{00000000-0005-0000-0000-0000CA010000}"/>
    <cellStyle name="輔色4 7" xfId="459" xr:uid="{00000000-0005-0000-0000-0000CB010000}"/>
    <cellStyle name="輔色4 8" xfId="460" xr:uid="{00000000-0005-0000-0000-0000CC010000}"/>
    <cellStyle name="輔色5 2" xfId="461" xr:uid="{00000000-0005-0000-0000-0000CD010000}"/>
    <cellStyle name="輔色5 3" xfId="462" xr:uid="{00000000-0005-0000-0000-0000CE010000}"/>
    <cellStyle name="輔色5 4" xfId="463" xr:uid="{00000000-0005-0000-0000-0000CF010000}"/>
    <cellStyle name="輔色5 5" xfId="464" xr:uid="{00000000-0005-0000-0000-0000D0010000}"/>
    <cellStyle name="輔色5 6" xfId="465" xr:uid="{00000000-0005-0000-0000-0000D1010000}"/>
    <cellStyle name="輔色5 7" xfId="466" xr:uid="{00000000-0005-0000-0000-0000D2010000}"/>
    <cellStyle name="輔色5 8" xfId="467" xr:uid="{00000000-0005-0000-0000-0000D3010000}"/>
    <cellStyle name="輔色6 2" xfId="468" xr:uid="{00000000-0005-0000-0000-0000D4010000}"/>
    <cellStyle name="輔色6 3" xfId="469" xr:uid="{00000000-0005-0000-0000-0000D5010000}"/>
    <cellStyle name="輔色6 4" xfId="470" xr:uid="{00000000-0005-0000-0000-0000D6010000}"/>
    <cellStyle name="輔色6 5" xfId="471" xr:uid="{00000000-0005-0000-0000-0000D7010000}"/>
    <cellStyle name="輔色6 6" xfId="472" xr:uid="{00000000-0005-0000-0000-0000D8010000}"/>
    <cellStyle name="輔色6 7" xfId="473" xr:uid="{00000000-0005-0000-0000-0000D9010000}"/>
    <cellStyle name="輔色6 8" xfId="474" xr:uid="{00000000-0005-0000-0000-0000DA010000}"/>
    <cellStyle name="標題 1 1" xfId="475" xr:uid="{00000000-0005-0000-0000-0000DB010000}"/>
    <cellStyle name="標題 1 1 2" xfId="476" xr:uid="{00000000-0005-0000-0000-0000DC010000}"/>
    <cellStyle name="標題 1 2" xfId="477" xr:uid="{00000000-0005-0000-0000-0000DD010000}"/>
    <cellStyle name="標題 1 3" xfId="478" xr:uid="{00000000-0005-0000-0000-0000DE010000}"/>
    <cellStyle name="標題 1 4" xfId="479" xr:uid="{00000000-0005-0000-0000-0000DF010000}"/>
    <cellStyle name="標題 1 5" xfId="480" xr:uid="{00000000-0005-0000-0000-0000E0010000}"/>
    <cellStyle name="標題 1 6" xfId="481" xr:uid="{00000000-0005-0000-0000-0000E1010000}"/>
    <cellStyle name="標題 1 7" xfId="482" xr:uid="{00000000-0005-0000-0000-0000E2010000}"/>
    <cellStyle name="標題 1 8" xfId="483" xr:uid="{00000000-0005-0000-0000-0000E3010000}"/>
    <cellStyle name="標題 10" xfId="484" xr:uid="{00000000-0005-0000-0000-0000E4010000}"/>
    <cellStyle name="標題 11" xfId="485" xr:uid="{00000000-0005-0000-0000-0000E5010000}"/>
    <cellStyle name="標題 12" xfId="486" xr:uid="{00000000-0005-0000-0000-0000E6010000}"/>
    <cellStyle name="標題 2 1" xfId="487" xr:uid="{00000000-0005-0000-0000-0000E7010000}"/>
    <cellStyle name="標題 2 2" xfId="488" xr:uid="{00000000-0005-0000-0000-0000E8010000}"/>
    <cellStyle name="標題 2 3" xfId="489" xr:uid="{00000000-0005-0000-0000-0000E9010000}"/>
    <cellStyle name="標題 2 4" xfId="490" xr:uid="{00000000-0005-0000-0000-0000EA010000}"/>
    <cellStyle name="標題 2 5" xfId="491" xr:uid="{00000000-0005-0000-0000-0000EB010000}"/>
    <cellStyle name="標題 2 6" xfId="492" xr:uid="{00000000-0005-0000-0000-0000EC010000}"/>
    <cellStyle name="標題 2 7" xfId="493" xr:uid="{00000000-0005-0000-0000-0000ED010000}"/>
    <cellStyle name="標題 2 8" xfId="494" xr:uid="{00000000-0005-0000-0000-0000EE010000}"/>
    <cellStyle name="標題 3 2" xfId="495" xr:uid="{00000000-0005-0000-0000-0000EF010000}"/>
    <cellStyle name="標題 3 3" xfId="496" xr:uid="{00000000-0005-0000-0000-0000F0010000}"/>
    <cellStyle name="標題 3 4" xfId="497" xr:uid="{00000000-0005-0000-0000-0000F1010000}"/>
    <cellStyle name="標題 3 5" xfId="498" xr:uid="{00000000-0005-0000-0000-0000F2010000}"/>
    <cellStyle name="標題 3 6" xfId="499" xr:uid="{00000000-0005-0000-0000-0000F3010000}"/>
    <cellStyle name="標題 3 7" xfId="500" xr:uid="{00000000-0005-0000-0000-0000F4010000}"/>
    <cellStyle name="標題 3 8" xfId="501" xr:uid="{00000000-0005-0000-0000-0000F5010000}"/>
    <cellStyle name="標題 4 2" xfId="502" xr:uid="{00000000-0005-0000-0000-0000F6010000}"/>
    <cellStyle name="標題 4 3" xfId="503" xr:uid="{00000000-0005-0000-0000-0000F7010000}"/>
    <cellStyle name="標題 4 4" xfId="504" xr:uid="{00000000-0005-0000-0000-0000F8010000}"/>
    <cellStyle name="標題 4 5" xfId="505" xr:uid="{00000000-0005-0000-0000-0000F9010000}"/>
    <cellStyle name="標題 4 6" xfId="506" xr:uid="{00000000-0005-0000-0000-0000FA010000}"/>
    <cellStyle name="標題 4 7" xfId="507" xr:uid="{00000000-0005-0000-0000-0000FB010000}"/>
    <cellStyle name="標題 4 8" xfId="508" xr:uid="{00000000-0005-0000-0000-0000FC010000}"/>
    <cellStyle name="標題 5" xfId="509" xr:uid="{00000000-0005-0000-0000-0000FD010000}"/>
    <cellStyle name="標題 5 2" xfId="510" xr:uid="{00000000-0005-0000-0000-0000FE010000}"/>
    <cellStyle name="標題 5 3" xfId="511" xr:uid="{00000000-0005-0000-0000-0000FF010000}"/>
    <cellStyle name="標題 6" xfId="512" xr:uid="{00000000-0005-0000-0000-000000020000}"/>
    <cellStyle name="標題 7" xfId="513" xr:uid="{00000000-0005-0000-0000-000001020000}"/>
    <cellStyle name="標題 8" xfId="514" xr:uid="{00000000-0005-0000-0000-000002020000}"/>
    <cellStyle name="標題 9" xfId="515" xr:uid="{00000000-0005-0000-0000-000003020000}"/>
    <cellStyle name="輸入 2" xfId="516" xr:uid="{00000000-0005-0000-0000-000004020000}"/>
    <cellStyle name="輸入 3" xfId="517" xr:uid="{00000000-0005-0000-0000-000005020000}"/>
    <cellStyle name="輸入 4" xfId="518" xr:uid="{00000000-0005-0000-0000-000006020000}"/>
    <cellStyle name="輸入 5" xfId="519" xr:uid="{00000000-0005-0000-0000-000007020000}"/>
    <cellStyle name="輸入 6" xfId="520" xr:uid="{00000000-0005-0000-0000-000008020000}"/>
    <cellStyle name="輸入 7" xfId="521" xr:uid="{00000000-0005-0000-0000-000009020000}"/>
    <cellStyle name="輸入 8" xfId="522" xr:uid="{00000000-0005-0000-0000-00000A020000}"/>
    <cellStyle name="輸出 2" xfId="523" xr:uid="{00000000-0005-0000-0000-00000B020000}"/>
    <cellStyle name="輸出 3" xfId="524" xr:uid="{00000000-0005-0000-0000-00000C020000}"/>
    <cellStyle name="輸出 4" xfId="525" xr:uid="{00000000-0005-0000-0000-00000D020000}"/>
    <cellStyle name="輸出 5" xfId="526" xr:uid="{00000000-0005-0000-0000-00000E020000}"/>
    <cellStyle name="輸出 6" xfId="527" xr:uid="{00000000-0005-0000-0000-00000F020000}"/>
    <cellStyle name="輸出 7" xfId="528" xr:uid="{00000000-0005-0000-0000-000010020000}"/>
    <cellStyle name="輸出 8" xfId="529" xr:uid="{00000000-0005-0000-0000-000011020000}"/>
    <cellStyle name="檢查儲存格 2" xfId="530" xr:uid="{00000000-0005-0000-0000-000012020000}"/>
    <cellStyle name="檢查儲存格 3" xfId="531" xr:uid="{00000000-0005-0000-0000-000013020000}"/>
    <cellStyle name="檢查儲存格 4" xfId="532" xr:uid="{00000000-0005-0000-0000-000014020000}"/>
    <cellStyle name="檢查儲存格 5" xfId="533" xr:uid="{00000000-0005-0000-0000-000015020000}"/>
    <cellStyle name="檢查儲存格 6" xfId="534" xr:uid="{00000000-0005-0000-0000-000016020000}"/>
    <cellStyle name="檢查儲存格 7" xfId="535" xr:uid="{00000000-0005-0000-0000-000017020000}"/>
    <cellStyle name="檢查儲存格 8" xfId="536" xr:uid="{00000000-0005-0000-0000-000018020000}"/>
    <cellStyle name="壞 2" xfId="537" xr:uid="{00000000-0005-0000-0000-000019020000}"/>
    <cellStyle name="壞 3" xfId="538" xr:uid="{00000000-0005-0000-0000-00001A020000}"/>
    <cellStyle name="壞 4" xfId="539" xr:uid="{00000000-0005-0000-0000-00001B020000}"/>
    <cellStyle name="壞 5" xfId="540" xr:uid="{00000000-0005-0000-0000-00001C020000}"/>
    <cellStyle name="壞 6" xfId="541" xr:uid="{00000000-0005-0000-0000-00001D020000}"/>
    <cellStyle name="壞 7" xfId="542" xr:uid="{00000000-0005-0000-0000-00001E020000}"/>
    <cellStyle name="壞 8" xfId="543" xr:uid="{00000000-0005-0000-0000-00001F020000}"/>
    <cellStyle name="壞_心大里 (2)" xfId="544" xr:uid="{00000000-0005-0000-0000-000020020000}"/>
    <cellStyle name="壞_心大里 (2) 2" xfId="545" xr:uid="{00000000-0005-0000-0000-000021020000}"/>
    <cellStyle name="壞_心太平 (2)" xfId="546" xr:uid="{00000000-0005-0000-0000-000022020000}"/>
    <cellStyle name="壞_心太平 (2) 2" xfId="547" xr:uid="{00000000-0005-0000-0000-000023020000}"/>
    <cellStyle name="壞_心北屯 (2)" xfId="548" xr:uid="{00000000-0005-0000-0000-000024020000}"/>
    <cellStyle name="壞_心北屯 (2) 2" xfId="549" xr:uid="{00000000-0005-0000-0000-000025020000}"/>
    <cellStyle name="壞_心后里 (2)" xfId="550" xr:uid="{00000000-0005-0000-0000-000026020000}"/>
    <cellStyle name="壞_心后里 (2) 2" xfId="551" xr:uid="{00000000-0005-0000-0000-000027020000}"/>
    <cellStyle name="壞_心安 (2)" xfId="552" xr:uid="{00000000-0005-0000-0000-000028020000}"/>
    <cellStyle name="壞_心安 (2) 2" xfId="553" xr:uid="{00000000-0005-0000-0000-000029020000}"/>
    <cellStyle name="壞_心海線" xfId="554" xr:uid="{00000000-0005-0000-0000-00002A020000}"/>
    <cellStyle name="壞_心海線 (2)" xfId="555" xr:uid="{00000000-0005-0000-0000-00002B020000}"/>
    <cellStyle name="壞_心海線 (2) 2" xfId="556" xr:uid="{00000000-0005-0000-0000-00002C020000}"/>
    <cellStyle name="壞_心海線 2" xfId="557" xr:uid="{00000000-0005-0000-0000-00002D020000}"/>
    <cellStyle name="壞_心潭子 (2)" xfId="558" xr:uid="{00000000-0005-0000-0000-00002E020000}"/>
    <cellStyle name="壞_心潭子 (2) 2" xfId="559" xr:uid="{00000000-0005-0000-0000-00002F020000}"/>
    <cellStyle name="壞_平安 (2)" xfId="560" xr:uid="{00000000-0005-0000-0000-000030020000}"/>
    <cellStyle name="壞_平安 (2) 2" xfId="561" xr:uid="{00000000-0005-0000-0000-000031020000}"/>
    <cellStyle name="壞_豐中" xfId="562" xr:uid="{00000000-0005-0000-0000-000032020000}"/>
    <cellStyle name="壞_豐中 2" xfId="563" xr:uid="{00000000-0005-0000-0000-000033020000}"/>
    <cellStyle name="壞_豐中_1" xfId="564" xr:uid="{00000000-0005-0000-0000-000034020000}"/>
    <cellStyle name="壞_豐中_1 2" xfId="565" xr:uid="{00000000-0005-0000-0000-000035020000}"/>
    <cellStyle name="壞_醫師資料表" xfId="566" xr:uid="{00000000-0005-0000-0000-000036020000}"/>
    <cellStyle name="壞_醫師資料表 2" xfId="567" xr:uid="{00000000-0005-0000-0000-000037020000}"/>
    <cellStyle name="警告文字 2" xfId="568" xr:uid="{00000000-0005-0000-0000-000038020000}"/>
    <cellStyle name="警告文字 3" xfId="569" xr:uid="{00000000-0005-0000-0000-000039020000}"/>
    <cellStyle name="警告文字 4" xfId="570" xr:uid="{00000000-0005-0000-0000-00003A020000}"/>
    <cellStyle name="警告文字 5" xfId="571" xr:uid="{00000000-0005-0000-0000-00003B020000}"/>
    <cellStyle name="警告文字 6" xfId="572" xr:uid="{00000000-0005-0000-0000-00003C020000}"/>
    <cellStyle name="警告文字 7" xfId="573" xr:uid="{00000000-0005-0000-0000-00003D020000}"/>
    <cellStyle name="警告文字 8" xfId="574" xr:uid="{00000000-0005-0000-0000-00003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&#23450;&#26399;&#24037;&#20316;\&#24180;09-&#21508;&#23560;&#26696;&#35336;&#30059;&#22519;&#34892;&#24773;&#24418;\2021OUTPUT\&#36028;&#34920;-B&#22411;&#32925;&#28814;&#24118;&#21407;&#32773;&#21450;C&#22411;&#32925;&#28814;&#24863;&#26579;&#32773;&#37291;&#30274;&#32102;&#20184;&#25913;&#21892;&#26041;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表區"/>
      <sheetName val="BC肝照護計畫-說明"/>
      <sheetName val="BC肝照護計畫-總表"/>
      <sheetName val="BC肝照護計畫-各院"/>
    </sheetNames>
    <sheetDataSet>
      <sheetData sheetId="0">
        <row r="4">
          <cell r="L4" t="str">
            <v>臺北業務組</v>
          </cell>
        </row>
        <row r="5">
          <cell r="L5" t="str">
            <v>北區業務組</v>
          </cell>
        </row>
        <row r="6">
          <cell r="L6" t="str">
            <v>中區業務組</v>
          </cell>
        </row>
        <row r="7">
          <cell r="L7" t="str">
            <v>南區業務組</v>
          </cell>
        </row>
        <row r="8">
          <cell r="L8" t="str">
            <v>高屏業務組</v>
          </cell>
        </row>
        <row r="9">
          <cell r="L9" t="str">
            <v>東區業務組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hi.gov.tw/DL.aspx?sitessn=292&amp;u=LzAwMS9VcGxvYWQvMjkyL3JlbGZpbGUvMC82NTY1LzBhZjc2NDYwLWU4NGYtNGQ1NS1iMzUzLTU1NjE2NTk1ZDIyMy56aXA%3d&amp;n=MTM25pSv5LuY5qiZ5rqW5Luj56K8LTEwNjA1MCjooZvpg6jkv53lrZfnrKwxMDYxMjYwMTkz6JmfKVkxMDYtMS56aXA%3d&amp;ico%20=.zip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nhi.gov.tw/DL.aspx?sitessn=292&amp;u=LzAwMS9VcGxvYWQvMjkyL3JlbGZpbGUvMC82NTY1LzBhZjc2NDYwLWU4NGYtNGQ1NS1iMzUzLTU1NjE2NTk1ZDIyMy56aXA%3d&amp;n=MTM25pSv5LuY5qiZ5rqW5Luj56K8LTEwNjA1MCjooZvpg6jkv53lrZfnrKwxMDYxMjYwMTkz6JmfKVkxMDYtMS56aXA%3d&amp;ico%20=.zip" TargetMode="External"/><Relationship Id="rId1" Type="http://schemas.openxmlformats.org/officeDocument/2006/relationships/hyperlink" Target="http://www.nhi.gov.tw/DL.aspx?sitessn=292&amp;u=LzAwMS9VcGxvYWQvMjkyL3JlbGZpbGUvMC82NTY1LzBhZjc2NDYwLWU4NGYtNGQ1NS1iMzUzLTU1NjE2NTk1ZDIyMy56aXA%3d&amp;n=MTM25pSv5LuY5qiZ5rqW5Luj56K8LTEwNjA1MCjooZvpg6jkv53lrZfnrKwxMDYxMjYwMTkz6JmfKVkxMDYtMS56aXA%3d&amp;ico%20=.zip" TargetMode="External"/><Relationship Id="rId6" Type="http://schemas.openxmlformats.org/officeDocument/2006/relationships/hyperlink" Target="https://www.nhi.gov.tw/Content_List.aspx?n=907AA899425E01AF&amp;topn=D39E2B72B0BDFA15" TargetMode="External"/><Relationship Id="rId5" Type="http://schemas.openxmlformats.org/officeDocument/2006/relationships/hyperlink" Target="http://www.nhi.gov.tw/DL.aspx?sitessn=292&amp;u=LzAwMS9VcGxvYWQvMjkyL3JlbGZpbGUvMC82NTY1LzBhZjc2NDYwLWU4NGYtNGQ1NS1iMzUzLTU1NjE2NTk1ZDIyMy56aXA%3d&amp;n=MTM25pSv5LuY5qiZ5rqW5Luj56K8LTEwNjA1MCjooZvpg6jkv53lrZfnrKwxMDYxMjYwMTkz6JmfKVkxMDYtMS56aXA%3d&amp;ico%20=.zip" TargetMode="External"/><Relationship Id="rId4" Type="http://schemas.openxmlformats.org/officeDocument/2006/relationships/hyperlink" Target="http://www.nhi.gov.tw/DL.aspx?sitessn=292&amp;u=LzAwMS9VcGxvYWQvMjkyL3JlbGZpbGUvMC82NTY1LzBhZjc2NDYwLWU4NGYtNGQ1NS1iMzUzLTU1NjE2NTk1ZDIyMy56aXA%3d&amp;n=MTM25pSv5LuY5qiZ5rqW5Luj56K8LTEwNjA1MCjooZvpg6jkv53lrZfnrKwxMDYxMjYwMTkz6JmfKVkxMDYtMS56aXA%3d&amp;ico%20=.zi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workbookViewId="0">
      <selection activeCell="C15" sqref="C15"/>
    </sheetView>
  </sheetViews>
  <sheetFormatPr defaultRowHeight="16.2"/>
  <sheetData>
    <row r="1" spans="1:14" ht="17.25" customHeight="1" thickBot="1">
      <c r="A1" s="4" t="s">
        <v>92</v>
      </c>
      <c r="B1" s="4"/>
      <c r="C1" s="4"/>
      <c r="D1" s="4"/>
      <c r="E1" s="4"/>
      <c r="F1" s="4"/>
      <c r="G1" s="4"/>
      <c r="H1" s="4"/>
      <c r="I1" s="4"/>
      <c r="K1" s="6" t="s">
        <v>32</v>
      </c>
      <c r="L1" s="7" t="s">
        <v>16</v>
      </c>
      <c r="M1" s="7" t="s">
        <v>17</v>
      </c>
      <c r="N1" s="8" t="s">
        <v>18</v>
      </c>
    </row>
    <row r="2" spans="1:14" ht="40.200000000000003" thickBot="1">
      <c r="A2" s="6" t="s">
        <v>26</v>
      </c>
      <c r="B2" s="47" t="s">
        <v>27</v>
      </c>
      <c r="C2" s="47" t="s">
        <v>28</v>
      </c>
      <c r="D2" s="47" t="s">
        <v>29</v>
      </c>
      <c r="E2" s="47" t="s">
        <v>30</v>
      </c>
      <c r="F2" s="47" t="s">
        <v>15</v>
      </c>
      <c r="G2" s="7" t="s">
        <v>16</v>
      </c>
      <c r="H2" s="7" t="s">
        <v>17</v>
      </c>
      <c r="I2" s="8" t="s">
        <v>18</v>
      </c>
      <c r="K2" s="10" t="s">
        <v>33</v>
      </c>
      <c r="L2" s="11">
        <v>176</v>
      </c>
      <c r="M2" s="11">
        <v>192524</v>
      </c>
      <c r="N2" s="12">
        <v>11743</v>
      </c>
    </row>
    <row r="3" spans="1:14" ht="27" thickBot="1">
      <c r="A3" s="13" t="s">
        <v>19</v>
      </c>
      <c r="B3" s="44" t="s">
        <v>8</v>
      </c>
      <c r="C3" s="44" t="s">
        <v>9</v>
      </c>
      <c r="D3" s="44" t="s">
        <v>20</v>
      </c>
      <c r="E3" s="44">
        <v>1101160026</v>
      </c>
      <c r="F3" s="44" t="s">
        <v>31</v>
      </c>
      <c r="G3" s="9">
        <v>49</v>
      </c>
      <c r="H3" s="9">
        <v>12858</v>
      </c>
      <c r="I3" s="14">
        <v>5020</v>
      </c>
      <c r="K3" s="6" t="s">
        <v>34</v>
      </c>
      <c r="L3" s="7" t="s">
        <v>16</v>
      </c>
      <c r="M3" s="7" t="s">
        <v>17</v>
      </c>
      <c r="N3" s="8" t="s">
        <v>18</v>
      </c>
    </row>
    <row r="4" spans="1:14" ht="16.8" thickBot="1">
      <c r="A4" s="13" t="s">
        <v>19</v>
      </c>
      <c r="B4" s="44" t="s">
        <v>39</v>
      </c>
      <c r="C4" s="44" t="s">
        <v>89</v>
      </c>
      <c r="D4" s="44" t="s">
        <v>20</v>
      </c>
      <c r="E4" s="44">
        <v>131060029</v>
      </c>
      <c r="F4" s="44" t="s">
        <v>90</v>
      </c>
      <c r="G4" s="9">
        <v>3</v>
      </c>
      <c r="H4" s="9">
        <v>402</v>
      </c>
      <c r="I4" s="14">
        <v>15</v>
      </c>
      <c r="K4" s="13" t="s">
        <v>22</v>
      </c>
      <c r="L4" s="9">
        <v>105</v>
      </c>
      <c r="M4" s="9">
        <v>103344</v>
      </c>
      <c r="N4" s="14">
        <v>6098</v>
      </c>
    </row>
    <row r="5" spans="1:14" ht="16.8" thickBot="1">
      <c r="A5" s="13" t="s">
        <v>21</v>
      </c>
      <c r="B5" s="44" t="s">
        <v>10</v>
      </c>
      <c r="C5" s="44" t="s">
        <v>11</v>
      </c>
      <c r="D5" s="44" t="s">
        <v>22</v>
      </c>
      <c r="E5" s="44">
        <v>617060018</v>
      </c>
      <c r="F5" s="44" t="s">
        <v>85</v>
      </c>
      <c r="G5" s="9">
        <v>28</v>
      </c>
      <c r="H5" s="9">
        <v>4922</v>
      </c>
      <c r="I5" s="14">
        <v>2767</v>
      </c>
      <c r="K5" s="13" t="s">
        <v>20</v>
      </c>
      <c r="L5" s="9">
        <v>71</v>
      </c>
      <c r="M5" s="9">
        <v>92414</v>
      </c>
      <c r="N5" s="14">
        <v>5660</v>
      </c>
    </row>
    <row r="6" spans="1:14" ht="16.8" thickBot="1">
      <c r="A6" s="13" t="s">
        <v>23</v>
      </c>
      <c r="B6" s="44" t="s">
        <v>12</v>
      </c>
      <c r="C6" s="44" t="s">
        <v>13</v>
      </c>
      <c r="D6" s="44" t="s">
        <v>22</v>
      </c>
      <c r="E6" s="44">
        <v>421040011</v>
      </c>
      <c r="F6" s="44" t="s">
        <v>7</v>
      </c>
      <c r="G6" s="9">
        <v>77</v>
      </c>
      <c r="H6" s="9">
        <v>6149</v>
      </c>
      <c r="I6" s="14">
        <v>3332</v>
      </c>
      <c r="K6" s="13" t="s">
        <v>35</v>
      </c>
      <c r="L6" s="9">
        <v>0</v>
      </c>
      <c r="M6" s="9">
        <v>24022</v>
      </c>
      <c r="N6" s="14">
        <v>0</v>
      </c>
    </row>
    <row r="7" spans="1:14" ht="16.8" thickBot="1">
      <c r="A7" s="10" t="s">
        <v>23</v>
      </c>
      <c r="B7" s="45" t="s">
        <v>12</v>
      </c>
      <c r="C7" s="45" t="s">
        <v>14</v>
      </c>
      <c r="D7" s="45" t="s">
        <v>20</v>
      </c>
      <c r="E7" s="45">
        <v>1141090512</v>
      </c>
      <c r="F7" s="45" t="s">
        <v>86</v>
      </c>
      <c r="G7" s="11">
        <v>19</v>
      </c>
      <c r="H7" s="11">
        <v>1944</v>
      </c>
      <c r="I7" s="12">
        <v>625</v>
      </c>
      <c r="K7" s="10" t="s">
        <v>36</v>
      </c>
      <c r="L7" s="11">
        <v>0</v>
      </c>
      <c r="M7" s="11">
        <v>12716</v>
      </c>
      <c r="N7" s="12">
        <v>0</v>
      </c>
    </row>
    <row r="8" spans="1:14" ht="16.5" customHeight="1" thickBot="1">
      <c r="A8" s="46"/>
      <c r="B8" s="5"/>
      <c r="C8" s="5"/>
      <c r="D8" s="5"/>
      <c r="E8" s="5"/>
      <c r="F8" s="5"/>
      <c r="G8" s="5"/>
      <c r="H8" s="5"/>
      <c r="I8" s="5"/>
      <c r="K8" s="6" t="s">
        <v>26</v>
      </c>
      <c r="L8" s="7" t="s">
        <v>16</v>
      </c>
      <c r="M8" s="7" t="s">
        <v>17</v>
      </c>
      <c r="N8" s="8" t="s">
        <v>18</v>
      </c>
    </row>
    <row r="9" spans="1:14" ht="16.8" thickBot="1">
      <c r="A9" s="51"/>
      <c r="B9" s="51"/>
      <c r="C9" s="51"/>
      <c r="D9" s="51"/>
      <c r="E9" s="51"/>
      <c r="F9" s="51"/>
      <c r="G9" s="51"/>
      <c r="H9" s="51"/>
      <c r="I9" s="51"/>
      <c r="K9" s="13" t="s">
        <v>19</v>
      </c>
      <c r="L9" s="9">
        <v>52</v>
      </c>
      <c r="M9" s="9">
        <v>80426</v>
      </c>
      <c r="N9" s="14">
        <v>5035</v>
      </c>
    </row>
    <row r="10" spans="1:14" ht="16.8" thickBot="1">
      <c r="K10" s="13" t="s">
        <v>9</v>
      </c>
      <c r="L10" s="9">
        <v>0</v>
      </c>
      <c r="M10" s="9">
        <v>26819</v>
      </c>
      <c r="N10" s="14">
        <v>0</v>
      </c>
    </row>
    <row r="11" spans="1:14" ht="16.8" thickBot="1">
      <c r="K11" s="13" t="s">
        <v>21</v>
      </c>
      <c r="L11" s="9">
        <v>28</v>
      </c>
      <c r="M11" s="9">
        <v>36514</v>
      </c>
      <c r="N11" s="14">
        <v>2767</v>
      </c>
    </row>
    <row r="12" spans="1:14" ht="16.8" thickBot="1">
      <c r="K12" s="13" t="s">
        <v>23</v>
      </c>
      <c r="L12" s="9">
        <v>96</v>
      </c>
      <c r="M12" s="9">
        <v>25039</v>
      </c>
      <c r="N12" s="14">
        <v>3951</v>
      </c>
    </row>
    <row r="13" spans="1:14" ht="16.8" thickBot="1">
      <c r="K13" s="13" t="s">
        <v>37</v>
      </c>
      <c r="L13" s="9">
        <v>0</v>
      </c>
      <c r="M13" s="9">
        <v>28670</v>
      </c>
      <c r="N13" s="14">
        <v>0</v>
      </c>
    </row>
    <row r="14" spans="1:14" ht="16.8" thickBot="1">
      <c r="K14" s="10" t="s">
        <v>38</v>
      </c>
      <c r="L14" s="11">
        <v>0</v>
      </c>
      <c r="M14" s="11">
        <v>3243</v>
      </c>
      <c r="N14" s="12">
        <v>0</v>
      </c>
    </row>
    <row r="15" spans="1:14" ht="27" thickBot="1">
      <c r="K15" s="6" t="s">
        <v>27</v>
      </c>
      <c r="L15" s="7" t="s">
        <v>16</v>
      </c>
      <c r="M15" s="7" t="s">
        <v>17</v>
      </c>
      <c r="N15" s="8" t="s">
        <v>18</v>
      </c>
    </row>
    <row r="16" spans="1:14" ht="16.8" thickBot="1">
      <c r="K16" s="13" t="s">
        <v>8</v>
      </c>
      <c r="L16" s="9">
        <v>49</v>
      </c>
      <c r="M16" s="9">
        <v>63656</v>
      </c>
      <c r="N16" s="14">
        <v>5020</v>
      </c>
    </row>
    <row r="17" spans="11:14" ht="16.8" thickBot="1">
      <c r="K17" s="13" t="s">
        <v>39</v>
      </c>
      <c r="L17" s="9">
        <v>3</v>
      </c>
      <c r="M17" s="9">
        <v>15526</v>
      </c>
      <c r="N17" s="14">
        <v>15</v>
      </c>
    </row>
    <row r="18" spans="11:14" ht="16.8" thickBot="1">
      <c r="K18" s="13" t="s">
        <v>40</v>
      </c>
      <c r="L18" s="9">
        <v>0</v>
      </c>
      <c r="M18" s="9">
        <v>1892</v>
      </c>
      <c r="N18" s="14">
        <v>0</v>
      </c>
    </row>
    <row r="19" spans="11:14" ht="16.8" thickBot="1">
      <c r="K19" s="13" t="s">
        <v>41</v>
      </c>
      <c r="L19" s="9">
        <v>0</v>
      </c>
      <c r="M19" s="9">
        <v>2572</v>
      </c>
      <c r="N19" s="14">
        <v>0</v>
      </c>
    </row>
    <row r="20" spans="11:14" ht="16.8" thickBot="1">
      <c r="K20" s="13" t="s">
        <v>42</v>
      </c>
      <c r="L20" s="9">
        <v>0</v>
      </c>
      <c r="M20" s="9">
        <v>353</v>
      </c>
      <c r="N20" s="14">
        <v>0</v>
      </c>
    </row>
    <row r="21" spans="11:14" ht="16.8" thickBot="1">
      <c r="K21" s="13" t="s">
        <v>43</v>
      </c>
      <c r="L21" s="9">
        <v>0</v>
      </c>
      <c r="M21" s="9">
        <v>25</v>
      </c>
      <c r="N21" s="14">
        <v>0</v>
      </c>
    </row>
    <row r="22" spans="11:14" ht="16.8" thickBot="1">
      <c r="K22" s="13" t="s">
        <v>44</v>
      </c>
      <c r="L22" s="9">
        <v>0</v>
      </c>
      <c r="M22" s="9">
        <v>19863</v>
      </c>
      <c r="N22" s="14">
        <v>0</v>
      </c>
    </row>
    <row r="23" spans="11:14" ht="16.8" thickBot="1">
      <c r="K23" s="13" t="s">
        <v>45</v>
      </c>
      <c r="L23" s="9">
        <v>0</v>
      </c>
      <c r="M23" s="9">
        <v>4802</v>
      </c>
      <c r="N23" s="14">
        <v>0</v>
      </c>
    </row>
    <row r="24" spans="11:14" ht="16.8" thickBot="1">
      <c r="K24" s="13" t="s">
        <v>46</v>
      </c>
      <c r="L24" s="9">
        <v>0</v>
      </c>
      <c r="M24" s="9">
        <v>3403</v>
      </c>
      <c r="N24" s="14">
        <v>0</v>
      </c>
    </row>
    <row r="25" spans="11:14" ht="16.8" thickBot="1">
      <c r="K25" s="13" t="s">
        <v>47</v>
      </c>
      <c r="L25" s="9">
        <v>0</v>
      </c>
      <c r="M25" s="9">
        <v>1155</v>
      </c>
      <c r="N25" s="14">
        <v>0</v>
      </c>
    </row>
    <row r="26" spans="11:14" ht="16.8" thickBot="1">
      <c r="K26" s="13" t="s">
        <v>10</v>
      </c>
      <c r="L26" s="9">
        <v>28</v>
      </c>
      <c r="M26" s="9">
        <v>28009</v>
      </c>
      <c r="N26" s="14">
        <v>2767</v>
      </c>
    </row>
    <row r="27" spans="11:14" ht="16.8" thickBot="1">
      <c r="K27" s="13" t="s">
        <v>48</v>
      </c>
      <c r="L27" s="9">
        <v>0</v>
      </c>
      <c r="M27" s="9">
        <v>8569</v>
      </c>
      <c r="N27" s="14">
        <v>0</v>
      </c>
    </row>
    <row r="28" spans="11:14" ht="16.8" thickBot="1">
      <c r="K28" s="13" t="s">
        <v>49</v>
      </c>
      <c r="L28" s="9">
        <v>0</v>
      </c>
      <c r="M28" s="9">
        <v>1263</v>
      </c>
      <c r="N28" s="14">
        <v>0</v>
      </c>
    </row>
    <row r="29" spans="11:14" ht="16.8" thickBot="1">
      <c r="K29" s="13" t="s">
        <v>50</v>
      </c>
      <c r="L29" s="9">
        <v>0</v>
      </c>
      <c r="M29" s="9">
        <v>2141</v>
      </c>
      <c r="N29" s="14">
        <v>0</v>
      </c>
    </row>
    <row r="30" spans="11:14" ht="16.8" thickBot="1">
      <c r="K30" s="13" t="s">
        <v>51</v>
      </c>
      <c r="L30" s="9">
        <v>0</v>
      </c>
      <c r="M30" s="9">
        <v>4681</v>
      </c>
      <c r="N30" s="14">
        <v>0</v>
      </c>
    </row>
    <row r="31" spans="11:14" ht="16.8" thickBot="1">
      <c r="K31" s="13" t="s">
        <v>52</v>
      </c>
      <c r="L31" s="9">
        <v>0</v>
      </c>
      <c r="M31" s="9">
        <v>3828</v>
      </c>
      <c r="N31" s="14">
        <v>0</v>
      </c>
    </row>
    <row r="32" spans="11:14" ht="16.8" thickBot="1">
      <c r="K32" s="13" t="s">
        <v>12</v>
      </c>
      <c r="L32" s="9">
        <v>96</v>
      </c>
      <c r="M32" s="9">
        <v>15339</v>
      </c>
      <c r="N32" s="14">
        <v>3951</v>
      </c>
    </row>
    <row r="33" spans="11:14" ht="16.8" thickBot="1">
      <c r="K33" s="13" t="s">
        <v>53</v>
      </c>
      <c r="L33" s="9">
        <v>0</v>
      </c>
      <c r="M33" s="9">
        <v>25755</v>
      </c>
      <c r="N33" s="14">
        <v>0</v>
      </c>
    </row>
    <row r="34" spans="11:14" ht="16.8" thickBot="1">
      <c r="K34" s="13" t="s">
        <v>54</v>
      </c>
      <c r="L34" s="9">
        <v>0</v>
      </c>
      <c r="M34" s="9">
        <v>3129</v>
      </c>
      <c r="N34" s="14">
        <v>0</v>
      </c>
    </row>
    <row r="35" spans="11:14" ht="16.8" thickBot="1">
      <c r="K35" s="13" t="s">
        <v>55</v>
      </c>
      <c r="L35" s="9">
        <v>0</v>
      </c>
      <c r="M35" s="9">
        <v>684</v>
      </c>
      <c r="N35" s="14">
        <v>0</v>
      </c>
    </row>
    <row r="36" spans="11:14" ht="16.8" thickBot="1">
      <c r="K36" s="13" t="s">
        <v>56</v>
      </c>
      <c r="L36" s="9">
        <v>0</v>
      </c>
      <c r="M36" s="9">
        <v>2297</v>
      </c>
      <c r="N36" s="14">
        <v>0</v>
      </c>
    </row>
    <row r="37" spans="11:14">
      <c r="K37" s="10" t="s">
        <v>57</v>
      </c>
      <c r="L37" s="11">
        <v>0</v>
      </c>
      <c r="M37" s="11">
        <v>1028</v>
      </c>
      <c r="N37" s="12">
        <v>0</v>
      </c>
    </row>
  </sheetData>
  <mergeCells count="1">
    <mergeCell ref="A9:I9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K29"/>
  <sheetViews>
    <sheetView zoomScaleNormal="100" zoomScaleSheetLayoutView="85" zoomScalePageLayoutView="85" workbookViewId="0">
      <selection activeCell="C21" sqref="C21"/>
    </sheetView>
  </sheetViews>
  <sheetFormatPr defaultColWidth="9" defaultRowHeight="21"/>
  <cols>
    <col min="1" max="1" width="11.44140625" style="2" bestFit="1" customWidth="1"/>
    <col min="2" max="16384" width="9" style="2"/>
  </cols>
  <sheetData>
    <row r="1" spans="1:11" ht="21.6">
      <c r="A1" s="15" t="s">
        <v>82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>
      <c r="A2" s="17" t="s">
        <v>83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>
      <c r="A3" s="19" t="s">
        <v>58</v>
      </c>
    </row>
    <row r="4" spans="1:11">
      <c r="A4" s="50" t="s">
        <v>91</v>
      </c>
    </row>
    <row r="5" spans="1:11">
      <c r="A5" s="19" t="s">
        <v>87</v>
      </c>
    </row>
    <row r="6" spans="1:11">
      <c r="A6" s="19" t="s">
        <v>59</v>
      </c>
    </row>
    <row r="7" spans="1:11">
      <c r="A7" s="20" t="s">
        <v>70</v>
      </c>
    </row>
    <row r="8" spans="1:11">
      <c r="A8" s="20" t="s">
        <v>71</v>
      </c>
    </row>
    <row r="9" spans="1:11">
      <c r="A9" s="21" t="s">
        <v>72</v>
      </c>
    </row>
    <row r="10" spans="1:11">
      <c r="A10" s="21" t="s">
        <v>73</v>
      </c>
    </row>
    <row r="11" spans="1:11">
      <c r="A11" s="22" t="s">
        <v>74</v>
      </c>
    </row>
    <row r="12" spans="1:11">
      <c r="A12" s="22" t="s">
        <v>75</v>
      </c>
    </row>
    <row r="13" spans="1:11">
      <c r="A13" s="20" t="s">
        <v>76</v>
      </c>
    </row>
    <row r="14" spans="1:11">
      <c r="A14" s="19" t="s">
        <v>77</v>
      </c>
    </row>
    <row r="15" spans="1:11">
      <c r="A15" s="40" t="s">
        <v>78</v>
      </c>
    </row>
    <row r="16" spans="1:11">
      <c r="A16" s="40" t="s">
        <v>79</v>
      </c>
    </row>
    <row r="17" spans="1:1">
      <c r="A17" s="40" t="s">
        <v>80</v>
      </c>
    </row>
    <row r="18" spans="1:1">
      <c r="A18" s="40" t="s">
        <v>81</v>
      </c>
    </row>
    <row r="19" spans="1:1">
      <c r="A19" s="40" t="s">
        <v>88</v>
      </c>
    </row>
    <row r="20" spans="1:1">
      <c r="A20" s="23"/>
    </row>
    <row r="21" spans="1:1">
      <c r="A21" s="23"/>
    </row>
    <row r="22" spans="1:1">
      <c r="A22" s="23"/>
    </row>
    <row r="23" spans="1:1">
      <c r="A23" s="23"/>
    </row>
    <row r="24" spans="1:1">
      <c r="A24" s="23"/>
    </row>
    <row r="25" spans="1:1">
      <c r="A25" s="23"/>
    </row>
    <row r="26" spans="1:1">
      <c r="A26" s="23"/>
    </row>
    <row r="27" spans="1:1">
      <c r="A27" s="23"/>
    </row>
    <row r="28" spans="1:1">
      <c r="A28" s="23"/>
    </row>
    <row r="29" spans="1:1">
      <c r="A29" s="23"/>
    </row>
  </sheetData>
  <phoneticPr fontId="3" type="noConversion"/>
  <hyperlinks>
    <hyperlink ref="A2:K2" r:id="rId1" display="一、計畫內容" xr:uid="{00000000-0004-0000-0100-000000000000}"/>
    <hyperlink ref="D2" r:id="rId2" display="一、計畫內容" xr:uid="{00000000-0004-0000-0100-000001000000}"/>
    <hyperlink ref="F2" r:id="rId3" display="一、計畫內容" xr:uid="{00000000-0004-0000-0100-000002000000}"/>
    <hyperlink ref="H2" r:id="rId4" display="一、計畫內容" xr:uid="{00000000-0004-0000-0100-000003000000}"/>
    <hyperlink ref="J2" r:id="rId5" display="一、計畫內容" xr:uid="{00000000-0004-0000-0100-000004000000}"/>
    <hyperlink ref="A2" r:id="rId6" display="一、計畫內容(支付標準第八部第三章)(詳本署全球資訊網)" xr:uid="{00000000-0004-0000-0100-000005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portrait" r:id="rId7"/>
  <headerFooter>
    <oddFooter>&amp;C&amp;"微軟正黑體,標準"&amp;8第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G39"/>
  <sheetViews>
    <sheetView zoomScaleNormal="100" zoomScaleSheetLayoutView="70" workbookViewId="0">
      <selection activeCell="E13" sqref="E13"/>
    </sheetView>
  </sheetViews>
  <sheetFormatPr defaultColWidth="9" defaultRowHeight="21"/>
  <cols>
    <col min="1" max="1" width="12.44140625" style="1" bestFit="1" customWidth="1"/>
    <col min="2" max="2" width="0.88671875" style="1" customWidth="1"/>
    <col min="3" max="3" width="17" style="1" customWidth="1"/>
    <col min="4" max="4" width="0.88671875" style="1" customWidth="1"/>
    <col min="5" max="7" width="17" style="1" customWidth="1"/>
    <col min="8" max="16384" width="9" style="1"/>
  </cols>
  <sheetData>
    <row r="1" spans="1:7" ht="21.6">
      <c r="A1" s="24" t="s">
        <v>68</v>
      </c>
      <c r="B1" s="25"/>
      <c r="C1" s="25"/>
      <c r="D1" s="25"/>
      <c r="E1" s="25"/>
      <c r="F1" s="25"/>
      <c r="G1" s="25"/>
    </row>
    <row r="2" spans="1:7" ht="21.6" thickBot="1">
      <c r="A2" s="52"/>
      <c r="B2" s="52"/>
      <c r="C2" s="52"/>
      <c r="E2" s="26" t="s">
        <v>60</v>
      </c>
      <c r="F2" s="27" t="s">
        <v>61</v>
      </c>
      <c r="G2" s="26" t="s">
        <v>62</v>
      </c>
    </row>
    <row r="3" spans="1:7">
      <c r="A3" s="28" t="s">
        <v>63</v>
      </c>
      <c r="B3" s="3"/>
      <c r="C3" s="28"/>
      <c r="D3" s="3"/>
      <c r="E3" s="29">
        <f>貼表區!L2</f>
        <v>176</v>
      </c>
      <c r="F3" s="29">
        <f>貼表區!M2</f>
        <v>192524</v>
      </c>
      <c r="G3" s="29">
        <f>貼表區!N2</f>
        <v>11743</v>
      </c>
    </row>
    <row r="4" spans="1:7">
      <c r="A4" s="2" t="s">
        <v>64</v>
      </c>
      <c r="C4" s="2"/>
      <c r="E4" s="30"/>
      <c r="F4" s="30"/>
      <c r="G4" s="30"/>
    </row>
    <row r="5" spans="1:7">
      <c r="A5" s="2"/>
      <c r="C5" s="2" t="s">
        <v>65</v>
      </c>
      <c r="E5" s="30">
        <f>貼表區!L4</f>
        <v>105</v>
      </c>
      <c r="F5" s="30">
        <f>貼表區!M4</f>
        <v>103344</v>
      </c>
      <c r="G5" s="30">
        <f>貼表區!N4</f>
        <v>6098</v>
      </c>
    </row>
    <row r="6" spans="1:7">
      <c r="A6" s="2"/>
      <c r="C6" s="2" t="s">
        <v>20</v>
      </c>
      <c r="E6" s="30">
        <f>貼表區!L5</f>
        <v>71</v>
      </c>
      <c r="F6" s="30">
        <f>貼表區!M5</f>
        <v>92414</v>
      </c>
      <c r="G6" s="30">
        <f>貼表區!N5</f>
        <v>5660</v>
      </c>
    </row>
    <row r="7" spans="1:7">
      <c r="A7" s="2"/>
      <c r="C7" s="2" t="s">
        <v>35</v>
      </c>
      <c r="E7" s="30">
        <f>貼表區!L6</f>
        <v>0</v>
      </c>
      <c r="F7" s="30">
        <f>貼表區!M6</f>
        <v>24022</v>
      </c>
      <c r="G7" s="30">
        <f>貼表區!N6</f>
        <v>0</v>
      </c>
    </row>
    <row r="8" spans="1:7">
      <c r="A8" s="31"/>
      <c r="C8" s="31" t="s">
        <v>36</v>
      </c>
      <c r="E8" s="29">
        <f>貼表區!L7</f>
        <v>0</v>
      </c>
      <c r="F8" s="29">
        <f>貼表區!M7</f>
        <v>12716</v>
      </c>
      <c r="G8" s="29">
        <f>貼表區!N7</f>
        <v>0</v>
      </c>
    </row>
    <row r="9" spans="1:7">
      <c r="A9" s="2" t="s">
        <v>66</v>
      </c>
      <c r="C9" s="2"/>
      <c r="E9" s="30"/>
      <c r="F9" s="30"/>
      <c r="G9" s="30"/>
    </row>
    <row r="10" spans="1:7">
      <c r="A10" s="2"/>
      <c r="C10" s="2" t="str">
        <f>[1]貼表區!L4</f>
        <v>臺北業務組</v>
      </c>
      <c r="E10" s="30">
        <f>貼表區!L9</f>
        <v>52</v>
      </c>
      <c r="F10" s="30">
        <f>貼表區!M9</f>
        <v>80426</v>
      </c>
      <c r="G10" s="30">
        <f>貼表區!N9</f>
        <v>5035</v>
      </c>
    </row>
    <row r="11" spans="1:7">
      <c r="A11" s="2"/>
      <c r="C11" s="2" t="str">
        <f>[1]貼表區!L5</f>
        <v>北區業務組</v>
      </c>
      <c r="E11" s="30">
        <f>貼表區!L10</f>
        <v>0</v>
      </c>
      <c r="F11" s="30">
        <f>貼表區!M10</f>
        <v>26819</v>
      </c>
      <c r="G11" s="30">
        <f>貼表區!N10</f>
        <v>0</v>
      </c>
    </row>
    <row r="12" spans="1:7">
      <c r="A12" s="2"/>
      <c r="C12" s="2" t="str">
        <f>[1]貼表區!L6</f>
        <v>中區業務組</v>
      </c>
      <c r="E12" s="30">
        <f>貼表區!L11</f>
        <v>28</v>
      </c>
      <c r="F12" s="30">
        <f>貼表區!M11</f>
        <v>36514</v>
      </c>
      <c r="G12" s="30">
        <f>貼表區!N11</f>
        <v>2767</v>
      </c>
    </row>
    <row r="13" spans="1:7">
      <c r="A13" s="2"/>
      <c r="C13" s="2" t="str">
        <f>[1]貼表區!L7</f>
        <v>南區業務組</v>
      </c>
      <c r="E13" s="30">
        <f>貼表區!L12</f>
        <v>96</v>
      </c>
      <c r="F13" s="30">
        <f>貼表區!M12</f>
        <v>25039</v>
      </c>
      <c r="G13" s="30">
        <f>貼表區!N12</f>
        <v>3951</v>
      </c>
    </row>
    <row r="14" spans="1:7">
      <c r="A14" s="2"/>
      <c r="C14" s="2" t="str">
        <f>[1]貼表區!L8</f>
        <v>高屏業務組</v>
      </c>
      <c r="E14" s="30">
        <f>貼表區!L13</f>
        <v>0</v>
      </c>
      <c r="F14" s="30">
        <f>貼表區!M13</f>
        <v>28670</v>
      </c>
      <c r="G14" s="30">
        <f>貼表區!N13</f>
        <v>0</v>
      </c>
    </row>
    <row r="15" spans="1:7">
      <c r="A15" s="31"/>
      <c r="C15" s="31" t="str">
        <f>[1]貼表區!L9</f>
        <v>東區業務組</v>
      </c>
      <c r="E15" s="29">
        <f>貼表區!L14</f>
        <v>0</v>
      </c>
      <c r="F15" s="29">
        <f>貼表區!M14</f>
        <v>3243</v>
      </c>
      <c r="G15" s="29">
        <f>貼表區!N14</f>
        <v>0</v>
      </c>
    </row>
    <row r="16" spans="1:7">
      <c r="A16" s="2" t="s">
        <v>67</v>
      </c>
      <c r="C16" s="2"/>
      <c r="E16" s="2"/>
      <c r="F16" s="2"/>
      <c r="G16" s="2"/>
    </row>
    <row r="17" spans="3:7">
      <c r="C17" s="1" t="s">
        <v>8</v>
      </c>
      <c r="E17" s="30">
        <f>VLOOKUP($C17,貼表區!$K$16:$N$37,2,FALSE)</f>
        <v>49</v>
      </c>
      <c r="F17" s="30">
        <f>VLOOKUP($C17,貼表區!$K$16:$N$37,3,FALSE)</f>
        <v>63656</v>
      </c>
      <c r="G17" s="30">
        <f>VLOOKUP($C17,貼表區!$K$16:$N$37,4,FALSE)</f>
        <v>5020</v>
      </c>
    </row>
    <row r="18" spans="3:7">
      <c r="C18" s="1" t="s">
        <v>39</v>
      </c>
      <c r="E18" s="30">
        <f>VLOOKUP($C18,貼表區!$K$16:$N$37,2,FALSE)</f>
        <v>3</v>
      </c>
      <c r="F18" s="30">
        <f>VLOOKUP($C18,貼表區!$K$16:$N$37,3,FALSE)</f>
        <v>15526</v>
      </c>
      <c r="G18" s="30">
        <f>VLOOKUP($C18,貼表區!$K$16:$N$37,4,FALSE)</f>
        <v>15</v>
      </c>
    </row>
    <row r="19" spans="3:7">
      <c r="C19" s="1" t="s">
        <v>40</v>
      </c>
      <c r="E19" s="30">
        <f>VLOOKUP($C19,貼表區!$K$16:$N$37,2,FALSE)</f>
        <v>0</v>
      </c>
      <c r="F19" s="30">
        <f>VLOOKUP($C19,貼表區!$K$16:$N$37,3,FALSE)</f>
        <v>1892</v>
      </c>
      <c r="G19" s="30">
        <f>VLOOKUP($C19,貼表區!$K$16:$N$37,4,FALSE)</f>
        <v>0</v>
      </c>
    </row>
    <row r="20" spans="3:7">
      <c r="C20" s="1" t="s">
        <v>41</v>
      </c>
      <c r="E20" s="30">
        <f>VLOOKUP($C20,貼表區!$K$16:$N$37,2,FALSE)</f>
        <v>0</v>
      </c>
      <c r="F20" s="30">
        <f>VLOOKUP($C20,貼表區!$K$16:$N$37,3,FALSE)</f>
        <v>2572</v>
      </c>
      <c r="G20" s="30">
        <f>VLOOKUP($C20,貼表區!$K$16:$N$37,4,FALSE)</f>
        <v>0</v>
      </c>
    </row>
    <row r="21" spans="3:7">
      <c r="C21" s="1" t="s">
        <v>42</v>
      </c>
      <c r="E21" s="30">
        <f>VLOOKUP($C21,貼表區!$K$16:$N$37,2,FALSE)</f>
        <v>0</v>
      </c>
      <c r="F21" s="30">
        <f>VLOOKUP($C21,貼表區!$K$16:$N$37,3,FALSE)</f>
        <v>353</v>
      </c>
      <c r="G21" s="30">
        <f>VLOOKUP($C21,貼表區!$K$16:$N$37,4,FALSE)</f>
        <v>0</v>
      </c>
    </row>
    <row r="22" spans="3:7">
      <c r="C22" s="1" t="s">
        <v>43</v>
      </c>
      <c r="E22" s="30">
        <f>VLOOKUP($C22,貼表區!$K$16:$N$37,2,FALSE)</f>
        <v>0</v>
      </c>
      <c r="F22" s="30">
        <f>VLOOKUP($C22,貼表區!$K$16:$N$37,3,FALSE)</f>
        <v>25</v>
      </c>
      <c r="G22" s="30">
        <f>VLOOKUP($C22,貼表區!$K$16:$N$37,4,FALSE)</f>
        <v>0</v>
      </c>
    </row>
    <row r="23" spans="3:7">
      <c r="C23" s="1" t="s">
        <v>44</v>
      </c>
      <c r="E23" s="30">
        <f>VLOOKUP($C23,貼表區!$K$16:$N$37,2,FALSE)</f>
        <v>0</v>
      </c>
      <c r="F23" s="30">
        <f>VLOOKUP($C23,貼表區!$K$16:$N$37,3,FALSE)</f>
        <v>19863</v>
      </c>
      <c r="G23" s="30">
        <f>VLOOKUP($C23,貼表區!$K$16:$N$37,4,FALSE)</f>
        <v>0</v>
      </c>
    </row>
    <row r="24" spans="3:7">
      <c r="C24" s="1" t="s">
        <v>45</v>
      </c>
      <c r="E24" s="30">
        <f>VLOOKUP($C24,貼表區!$K$16:$N$37,2,FALSE)</f>
        <v>0</v>
      </c>
      <c r="F24" s="30">
        <f>VLOOKUP($C24,貼表區!$K$16:$N$37,3,FALSE)</f>
        <v>4802</v>
      </c>
      <c r="G24" s="30">
        <f>VLOOKUP($C24,貼表區!$K$16:$N$37,4,FALSE)</f>
        <v>0</v>
      </c>
    </row>
    <row r="25" spans="3:7">
      <c r="C25" s="1" t="s">
        <v>46</v>
      </c>
      <c r="E25" s="30">
        <f>VLOOKUP($C25,貼表區!$K$16:$N$37,2,FALSE)</f>
        <v>0</v>
      </c>
      <c r="F25" s="30">
        <f>VLOOKUP($C25,貼表區!$K$16:$N$37,3,FALSE)</f>
        <v>3403</v>
      </c>
      <c r="G25" s="30">
        <f>VLOOKUP($C25,貼表區!$K$16:$N$37,4,FALSE)</f>
        <v>0</v>
      </c>
    </row>
    <row r="26" spans="3:7">
      <c r="C26" s="1" t="s">
        <v>47</v>
      </c>
      <c r="E26" s="30">
        <f>VLOOKUP($C26,貼表區!$K$16:$N$37,2,FALSE)</f>
        <v>0</v>
      </c>
      <c r="F26" s="30">
        <f>VLOOKUP($C26,貼表區!$K$16:$N$37,3,FALSE)</f>
        <v>1155</v>
      </c>
      <c r="G26" s="30">
        <f>VLOOKUP($C26,貼表區!$K$16:$N$37,4,FALSE)</f>
        <v>0</v>
      </c>
    </row>
    <row r="27" spans="3:7">
      <c r="C27" s="1" t="s">
        <v>10</v>
      </c>
      <c r="E27" s="30">
        <f>VLOOKUP($C27,貼表區!$K$16:$N$37,2,FALSE)</f>
        <v>28</v>
      </c>
      <c r="F27" s="30">
        <f>VLOOKUP($C27,貼表區!$K$16:$N$37,3,FALSE)</f>
        <v>28009</v>
      </c>
      <c r="G27" s="30">
        <f>VLOOKUP($C27,貼表區!$K$16:$N$37,4,FALSE)</f>
        <v>2767</v>
      </c>
    </row>
    <row r="28" spans="3:7">
      <c r="C28" s="1" t="s">
        <v>48</v>
      </c>
      <c r="E28" s="30">
        <f>VLOOKUP($C28,貼表區!$K$16:$N$37,2,FALSE)</f>
        <v>0</v>
      </c>
      <c r="F28" s="30">
        <f>VLOOKUP($C28,貼表區!$K$16:$N$37,3,FALSE)</f>
        <v>8569</v>
      </c>
      <c r="G28" s="30">
        <f>VLOOKUP($C28,貼表區!$K$16:$N$37,4,FALSE)</f>
        <v>0</v>
      </c>
    </row>
    <row r="29" spans="3:7">
      <c r="C29" s="1" t="s">
        <v>49</v>
      </c>
      <c r="E29" s="30">
        <f>VLOOKUP($C29,貼表區!$K$16:$N$37,2,FALSE)</f>
        <v>0</v>
      </c>
      <c r="F29" s="30">
        <f>VLOOKUP($C29,貼表區!$K$16:$N$37,3,FALSE)</f>
        <v>1263</v>
      </c>
      <c r="G29" s="30">
        <f>VLOOKUP($C29,貼表區!$K$16:$N$37,4,FALSE)</f>
        <v>0</v>
      </c>
    </row>
    <row r="30" spans="3:7">
      <c r="C30" s="1" t="s">
        <v>50</v>
      </c>
      <c r="E30" s="30">
        <f>VLOOKUP($C30,貼表區!$K$16:$N$37,2,FALSE)</f>
        <v>0</v>
      </c>
      <c r="F30" s="30">
        <f>VLOOKUP($C30,貼表區!$K$16:$N$37,3,FALSE)</f>
        <v>2141</v>
      </c>
      <c r="G30" s="30">
        <f>VLOOKUP($C30,貼表區!$K$16:$N$37,4,FALSE)</f>
        <v>0</v>
      </c>
    </row>
    <row r="31" spans="3:7">
      <c r="C31" s="1" t="s">
        <v>51</v>
      </c>
      <c r="E31" s="30">
        <f>VLOOKUP($C31,貼表區!$K$16:$N$37,2,FALSE)</f>
        <v>0</v>
      </c>
      <c r="F31" s="30">
        <f>VLOOKUP($C31,貼表區!$K$16:$N$37,3,FALSE)</f>
        <v>4681</v>
      </c>
      <c r="G31" s="30">
        <f>VLOOKUP($C31,貼表區!$K$16:$N$37,4,FALSE)</f>
        <v>0</v>
      </c>
    </row>
    <row r="32" spans="3:7">
      <c r="C32" s="1" t="s">
        <v>52</v>
      </c>
      <c r="E32" s="30">
        <f>VLOOKUP($C32,貼表區!$K$16:$N$37,2,FALSE)</f>
        <v>0</v>
      </c>
      <c r="F32" s="30">
        <f>VLOOKUP($C32,貼表區!$K$16:$N$37,3,FALSE)</f>
        <v>3828</v>
      </c>
      <c r="G32" s="30">
        <f>VLOOKUP($C32,貼表區!$K$16:$N$37,4,FALSE)</f>
        <v>0</v>
      </c>
    </row>
    <row r="33" spans="1:7">
      <c r="C33" s="1" t="s">
        <v>12</v>
      </c>
      <c r="E33" s="30">
        <f>VLOOKUP($C33,貼表區!$K$16:$N$37,2,FALSE)</f>
        <v>96</v>
      </c>
      <c r="F33" s="30">
        <f>VLOOKUP($C33,貼表區!$K$16:$N$37,3,FALSE)</f>
        <v>15339</v>
      </c>
      <c r="G33" s="30">
        <f>VLOOKUP($C33,貼表區!$K$16:$N$37,4,FALSE)</f>
        <v>3951</v>
      </c>
    </row>
    <row r="34" spans="1:7">
      <c r="C34" s="1" t="s">
        <v>53</v>
      </c>
      <c r="E34" s="30">
        <f>VLOOKUP($C34,貼表區!$K$16:$N$37,2,FALSE)</f>
        <v>0</v>
      </c>
      <c r="F34" s="30">
        <f>VLOOKUP($C34,貼表區!$K$16:$N$37,3,FALSE)</f>
        <v>25755</v>
      </c>
      <c r="G34" s="30">
        <f>VLOOKUP($C34,貼表區!$K$16:$N$37,4,FALSE)</f>
        <v>0</v>
      </c>
    </row>
    <row r="35" spans="1:7">
      <c r="C35" s="1" t="s">
        <v>54</v>
      </c>
      <c r="E35" s="30">
        <f>VLOOKUP($C35,貼表區!$K$16:$N$37,2,FALSE)</f>
        <v>0</v>
      </c>
      <c r="F35" s="30">
        <f>VLOOKUP($C35,貼表區!$K$16:$N$37,3,FALSE)</f>
        <v>3129</v>
      </c>
      <c r="G35" s="30">
        <f>VLOOKUP($C35,貼表區!$K$16:$N$37,4,FALSE)</f>
        <v>0</v>
      </c>
    </row>
    <row r="36" spans="1:7">
      <c r="C36" s="1" t="s">
        <v>55</v>
      </c>
      <c r="E36" s="30">
        <f>VLOOKUP($C36,貼表區!$K$16:$N$37,2,FALSE)</f>
        <v>0</v>
      </c>
      <c r="F36" s="30">
        <f>VLOOKUP($C36,貼表區!$K$16:$N$37,3,FALSE)</f>
        <v>684</v>
      </c>
      <c r="G36" s="30">
        <f>VLOOKUP($C36,貼表區!$K$16:$N$37,4,FALSE)</f>
        <v>0</v>
      </c>
    </row>
    <row r="37" spans="1:7">
      <c r="C37" s="1" t="s">
        <v>56</v>
      </c>
      <c r="E37" s="30">
        <f>VLOOKUP($C37,貼表區!$K$16:$N$37,2,FALSE)</f>
        <v>0</v>
      </c>
      <c r="F37" s="30">
        <f>VLOOKUP($C37,貼表區!$K$16:$N$37,3,FALSE)</f>
        <v>2297</v>
      </c>
      <c r="G37" s="30">
        <f>VLOOKUP($C37,貼表區!$K$16:$N$37,4,FALSE)</f>
        <v>0</v>
      </c>
    </row>
    <row r="38" spans="1:7" ht="21.6" thickBot="1">
      <c r="C38" s="1" t="s">
        <v>57</v>
      </c>
      <c r="E38" s="30">
        <f>VLOOKUP($C38,貼表區!$K$16:$N$37,2,FALSE)</f>
        <v>0</v>
      </c>
      <c r="F38" s="30">
        <f>VLOOKUP($C38,貼表區!$K$16:$N$37,3,FALSE)</f>
        <v>1028</v>
      </c>
      <c r="G38" s="30">
        <f>VLOOKUP($C38,貼表區!$K$16:$N$37,4,FALSE)</f>
        <v>0</v>
      </c>
    </row>
    <row r="39" spans="1:7">
      <c r="A39" s="3"/>
      <c r="B39" s="3"/>
      <c r="C39" s="3"/>
      <c r="D39" s="3"/>
      <c r="E39" s="3"/>
      <c r="F39" s="3"/>
      <c r="G39" s="3"/>
    </row>
  </sheetData>
  <mergeCells count="1">
    <mergeCell ref="A2:C2"/>
  </mergeCells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headerFooter>
    <oddFooter>&amp;C&amp;"微軟正黑體,標準"&amp;8第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Q10"/>
  <sheetViews>
    <sheetView tabSelected="1" zoomScaleNormal="100" workbookViewId="0">
      <selection activeCell="R8" sqref="R8"/>
    </sheetView>
  </sheetViews>
  <sheetFormatPr defaultColWidth="9" defaultRowHeight="21"/>
  <cols>
    <col min="1" max="1" width="8.21875" style="34" bestFit="1" customWidth="1"/>
    <col min="2" max="2" width="0.88671875" style="34" customWidth="1"/>
    <col min="3" max="3" width="8.21875" style="34" bestFit="1" customWidth="1"/>
    <col min="4" max="4" width="0.88671875" style="34" customWidth="1"/>
    <col min="5" max="5" width="12.6640625" style="34" bestFit="1" customWidth="1"/>
    <col min="6" max="6" width="0.88671875" style="34" customWidth="1"/>
    <col min="7" max="7" width="10.33203125" style="34" bestFit="1" customWidth="1"/>
    <col min="8" max="8" width="0.88671875" style="34" customWidth="1"/>
    <col min="9" max="9" width="14.109375" style="34" bestFit="1" customWidth="1"/>
    <col min="10" max="10" width="0.88671875" style="34" customWidth="1"/>
    <col min="11" max="11" width="11.6640625" style="34" customWidth="1"/>
    <col min="12" max="12" width="0.88671875" style="34" customWidth="1"/>
    <col min="13" max="13" width="9.77734375" style="34" customWidth="1"/>
    <col min="14" max="14" width="0.88671875" style="34" customWidth="1"/>
    <col min="15" max="15" width="9.77734375" style="34" customWidth="1"/>
    <col min="16" max="16" width="0.88671875" style="34" customWidth="1"/>
    <col min="17" max="17" width="9.77734375" style="34" customWidth="1"/>
    <col min="18" max="16384" width="9" style="1"/>
  </cols>
  <sheetData>
    <row r="1" spans="1:17">
      <c r="A1" s="41" t="s">
        <v>69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21.6" thickBot="1">
      <c r="A2" s="39" t="s">
        <v>84</v>
      </c>
      <c r="B2" s="32"/>
      <c r="C2" s="43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>
      <c r="A3" s="33" t="s">
        <v>24</v>
      </c>
      <c r="C3" s="33" t="s">
        <v>0</v>
      </c>
      <c r="E3" s="33" t="s">
        <v>1</v>
      </c>
      <c r="G3" s="33" t="s">
        <v>25</v>
      </c>
      <c r="I3" s="33" t="s">
        <v>2</v>
      </c>
      <c r="K3" s="33" t="s">
        <v>3</v>
      </c>
      <c r="M3" s="33" t="s">
        <v>4</v>
      </c>
      <c r="O3" s="35" t="s">
        <v>5</v>
      </c>
      <c r="Q3" s="33" t="s">
        <v>6</v>
      </c>
    </row>
    <row r="4" spans="1:17">
      <c r="A4" s="36" t="str">
        <f>貼表區!A3</f>
        <v>臺北</v>
      </c>
      <c r="C4" s="36" t="str">
        <f>貼表區!B3</f>
        <v>臺北市</v>
      </c>
      <c r="E4" s="36" t="str">
        <f>貼表區!C3</f>
        <v>北區</v>
      </c>
      <c r="G4" s="36" t="str">
        <f>貼表區!D3</f>
        <v>區域醫院</v>
      </c>
      <c r="I4" s="36" t="str">
        <f>TEXT(貼表區!E3,"0000000000")</f>
        <v>1101160026</v>
      </c>
      <c r="K4" s="36" t="str">
        <f>貼表區!F3</f>
        <v>和信治癌</v>
      </c>
      <c r="M4" s="37">
        <f>貼表區!G3</f>
        <v>49</v>
      </c>
      <c r="O4" s="37">
        <f>貼表區!H3</f>
        <v>12858</v>
      </c>
      <c r="Q4" s="37">
        <f>貼表區!I3</f>
        <v>5020</v>
      </c>
    </row>
    <row r="5" spans="1:17">
      <c r="A5" s="36" t="str">
        <f>貼表區!A4</f>
        <v>臺北</v>
      </c>
      <c r="C5" s="36" t="str">
        <f>貼表區!B4</f>
        <v>新北市</v>
      </c>
      <c r="E5" s="36" t="str">
        <f>貼表區!C4</f>
        <v>西區</v>
      </c>
      <c r="G5" s="36" t="str">
        <f>貼表區!D4</f>
        <v>區域醫院</v>
      </c>
      <c r="I5" s="36" t="str">
        <f>TEXT(貼表區!E4,"0000000000")</f>
        <v>0131060029</v>
      </c>
      <c r="K5" s="36" t="str">
        <f>貼表區!F4</f>
        <v>部台北</v>
      </c>
      <c r="M5" s="37">
        <f>貼表區!G4</f>
        <v>3</v>
      </c>
      <c r="O5" s="37">
        <f>貼表區!H4</f>
        <v>402</v>
      </c>
      <c r="Q5" s="37">
        <f>貼表區!I4</f>
        <v>15</v>
      </c>
    </row>
    <row r="6" spans="1:17">
      <c r="A6" s="36" t="str">
        <f>貼表區!A5</f>
        <v>中區</v>
      </c>
      <c r="C6" s="36" t="str">
        <f>貼表區!B5</f>
        <v>臺中市</v>
      </c>
      <c r="E6" s="36" t="str">
        <f>貼表區!C5</f>
        <v>海線</v>
      </c>
      <c r="G6" s="36" t="str">
        <f>貼表區!D5</f>
        <v>醫學中心</v>
      </c>
      <c r="I6" s="36" t="str">
        <f>TEXT(貼表區!E5,"0000000000")</f>
        <v>0617060018</v>
      </c>
      <c r="K6" s="36" t="str">
        <f>貼表區!F5</f>
        <v>臺中榮總</v>
      </c>
      <c r="M6" s="37">
        <f>貼表區!G5</f>
        <v>28</v>
      </c>
      <c r="O6" s="37">
        <f>貼表區!H5</f>
        <v>4922</v>
      </c>
      <c r="Q6" s="37">
        <f>貼表區!I5</f>
        <v>2767</v>
      </c>
    </row>
    <row r="7" spans="1:17">
      <c r="A7" s="36" t="str">
        <f>貼表區!A6</f>
        <v>南區</v>
      </c>
      <c r="B7" s="38"/>
      <c r="C7" s="36" t="str">
        <f>貼表區!B6</f>
        <v>臺南市</v>
      </c>
      <c r="D7" s="38"/>
      <c r="E7" s="36" t="str">
        <f>貼表區!C6</f>
        <v>臺南</v>
      </c>
      <c r="F7" s="38"/>
      <c r="G7" s="36" t="str">
        <f>貼表區!D6</f>
        <v>醫學中心</v>
      </c>
      <c r="H7" s="38"/>
      <c r="I7" s="36" t="str">
        <f>TEXT(貼表區!E6,"0000000000")</f>
        <v>0421040011</v>
      </c>
      <c r="J7" s="38"/>
      <c r="K7" s="36" t="str">
        <f>貼表區!F6</f>
        <v>成大醫院</v>
      </c>
      <c r="L7" s="38"/>
      <c r="M7" s="37">
        <f>貼表區!G6</f>
        <v>77</v>
      </c>
      <c r="N7" s="38"/>
      <c r="O7" s="37">
        <f>貼表區!H6</f>
        <v>6149</v>
      </c>
      <c r="P7" s="38"/>
      <c r="Q7" s="37">
        <f>貼表區!I6</f>
        <v>3332</v>
      </c>
    </row>
    <row r="8" spans="1:17" ht="21.6" thickBot="1">
      <c r="A8" s="48" t="str">
        <f>貼表區!A7</f>
        <v>南區</v>
      </c>
      <c r="B8" s="43"/>
      <c r="C8" s="48" t="str">
        <f>貼表區!B7</f>
        <v>臺南市</v>
      </c>
      <c r="D8" s="43"/>
      <c r="E8" s="48" t="str">
        <f>貼表區!C7</f>
        <v>新營</v>
      </c>
      <c r="F8" s="43"/>
      <c r="G8" s="48" t="str">
        <f>貼表區!D7</f>
        <v>區域醫院</v>
      </c>
      <c r="H8" s="43"/>
      <c r="I8" s="48" t="str">
        <f>TEXT(貼表區!E7,"0000000000")</f>
        <v>1141090512</v>
      </c>
      <c r="J8" s="43"/>
      <c r="K8" s="48" t="str">
        <f>貼表區!F7</f>
        <v>奇美柳營醫</v>
      </c>
      <c r="L8" s="43"/>
      <c r="M8" s="49">
        <f>貼表區!G7</f>
        <v>19</v>
      </c>
      <c r="N8" s="43"/>
      <c r="O8" s="49">
        <f>貼表區!H7</f>
        <v>1944</v>
      </c>
      <c r="P8" s="43"/>
      <c r="Q8" s="49">
        <f>貼表區!I7</f>
        <v>625</v>
      </c>
    </row>
    <row r="9" spans="1:17">
      <c r="A9" s="36"/>
      <c r="C9" s="36"/>
      <c r="E9" s="36"/>
      <c r="G9" s="36"/>
      <c r="I9" s="36"/>
      <c r="K9" s="36"/>
      <c r="M9" s="37"/>
      <c r="O9" s="37"/>
      <c r="Q9" s="37"/>
    </row>
    <row r="10" spans="1:17">
      <c r="A10" s="38"/>
      <c r="C10" s="38"/>
      <c r="E10" s="38"/>
      <c r="G10" s="38"/>
      <c r="I10" s="38"/>
      <c r="K10" s="38"/>
      <c r="M10" s="38"/>
      <c r="O10" s="38"/>
      <c r="Q10" s="38"/>
    </row>
  </sheetData>
  <phoneticPr fontId="3" type="noConversion"/>
  <pageMargins left="0.31496062992125984" right="0.31496062992125984" top="0.31496062992125984" bottom="0.43307086614173229" header="0.31496062992125984" footer="0.31496062992125984"/>
  <pageSetup paperSize="9" scale="95" orientation="portrait" r:id="rId1"/>
  <headerFooter>
    <oddFooter>&amp;C&amp;"微軟正黑體,標準"&amp;8第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貼表區</vt:lpstr>
      <vt:lpstr>乳癌計畫-說明</vt:lpstr>
      <vt:lpstr>乳癌計畫-總表</vt:lpstr>
      <vt:lpstr>乳癌計畫-各院所</vt:lpstr>
      <vt:lpstr>'乳癌計畫-各院所'!Print_Titles</vt:lpstr>
      <vt:lpstr>'乳癌計畫-總表'!Print_Titles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邵子川</dc:creator>
  <cp:lastModifiedBy>葉若涵</cp:lastModifiedBy>
  <cp:lastPrinted>2024-11-11T08:04:14Z</cp:lastPrinted>
  <dcterms:created xsi:type="dcterms:W3CDTF">2017-06-23T09:37:59Z</dcterms:created>
  <dcterms:modified xsi:type="dcterms:W3CDTF">2024-11-11T08:05:26Z</dcterms:modified>
</cp:coreProperties>
</file>