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6870"/>
  </bookViews>
  <sheets>
    <sheet name="清單範例" sheetId="15" r:id="rId1"/>
    <sheet name="醫令範例 (2)" sheetId="16" r:id="rId2"/>
    <sheet name="切帳醫令範例" sheetId="14" r:id="rId3"/>
  </sheets>
  <definedNames>
    <definedName name="_xlnm.Print_Area" localSheetId="2">切帳醫令範例!$A$1:$Q$61</definedName>
    <definedName name="T">#REF!</definedName>
  </definedNames>
  <calcPr calcId="145621" fullPrecision="0"/>
</workbook>
</file>

<file path=xl/calcChain.xml><?xml version="1.0" encoding="utf-8"?>
<calcChain xmlns="http://schemas.openxmlformats.org/spreadsheetml/2006/main">
  <c r="J38" i="15" l="1"/>
  <c r="G28" i="16"/>
  <c r="H28" i="16"/>
  <c r="I28" i="16"/>
  <c r="K28" i="16"/>
  <c r="L28" i="16"/>
  <c r="L39" i="16"/>
  <c r="L40" i="16"/>
  <c r="M28" i="16"/>
  <c r="M34" i="16"/>
  <c r="M40" i="16"/>
  <c r="G30" i="16"/>
  <c r="H30" i="16"/>
  <c r="H33" i="16"/>
  <c r="H35" i="16"/>
  <c r="H40" i="16"/>
  <c r="I30" i="16"/>
  <c r="K30" i="16"/>
  <c r="L30" i="16"/>
  <c r="M30" i="16"/>
  <c r="G34" i="16"/>
  <c r="G40" i="16"/>
  <c r="E55" i="14"/>
  <c r="E54" i="14"/>
  <c r="E57" i="14"/>
  <c r="E58" i="14"/>
  <c r="H6" i="14"/>
  <c r="H7" i="14"/>
  <c r="H8" i="14"/>
  <c r="H16" i="14" s="1"/>
  <c r="H9" i="14"/>
  <c r="H10" i="14"/>
  <c r="H11" i="14"/>
  <c r="H12" i="14"/>
  <c r="H13" i="14"/>
  <c r="H14" i="14"/>
  <c r="H15" i="14"/>
  <c r="H21" i="14"/>
  <c r="P21" i="14"/>
  <c r="H22" i="14"/>
  <c r="P22" i="14"/>
  <c r="H23" i="14"/>
  <c r="P23" i="14"/>
  <c r="H24" i="14"/>
  <c r="P24" i="14"/>
  <c r="H26" i="14"/>
  <c r="P26" i="14"/>
  <c r="H27" i="14"/>
  <c r="P27" i="14"/>
  <c r="H28" i="14"/>
  <c r="P28" i="14"/>
  <c r="H29" i="14"/>
  <c r="P29" i="14"/>
  <c r="H30" i="14"/>
  <c r="P30" i="14"/>
  <c r="H31" i="14"/>
  <c r="P31" i="14"/>
  <c r="H32" i="14"/>
  <c r="P32" i="14"/>
  <c r="H33" i="14"/>
  <c r="P33" i="14"/>
  <c r="H34" i="14"/>
  <c r="P34" i="14"/>
  <c r="H35" i="14"/>
  <c r="P35" i="14"/>
  <c r="H36" i="14"/>
  <c r="P36" i="14"/>
  <c r="H37" i="14"/>
  <c r="P37" i="14"/>
  <c r="H38" i="14"/>
  <c r="P38" i="14"/>
  <c r="H39" i="14"/>
  <c r="P39" i="14"/>
  <c r="H40" i="14"/>
  <c r="P40" i="14"/>
</calcChain>
</file>

<file path=xl/sharedStrings.xml><?xml version="1.0" encoding="utf-8"?>
<sst xmlns="http://schemas.openxmlformats.org/spreadsheetml/2006/main" count="776" uniqueCount="412">
  <si>
    <t>中文欄位</t>
  </si>
  <si>
    <t>費用年月</t>
  </si>
  <si>
    <t>案件分類</t>
  </si>
  <si>
    <t>急性病床天數</t>
  </si>
  <si>
    <t>慢性病床天數</t>
  </si>
  <si>
    <t>醫令總數</t>
  </si>
  <si>
    <t>0</t>
    <phoneticPr fontId="4" type="noConversion"/>
  </si>
  <si>
    <t>1</t>
    <phoneticPr fontId="4" type="noConversion"/>
  </si>
  <si>
    <t>10</t>
    <phoneticPr fontId="4" type="noConversion"/>
  </si>
  <si>
    <t>資料名稱</t>
    <phoneticPr fontId="5" type="noConversion"/>
  </si>
  <si>
    <t>100</t>
  </si>
  <si>
    <t>A00000</t>
  </si>
  <si>
    <t>101</t>
  </si>
  <si>
    <t>A00001</t>
  </si>
  <si>
    <t>102</t>
  </si>
  <si>
    <t>A00002</t>
  </si>
  <si>
    <t>103</t>
  </si>
  <si>
    <t>A00003</t>
  </si>
  <si>
    <t>104</t>
  </si>
  <si>
    <t>A00004</t>
  </si>
  <si>
    <t>A00005</t>
  </si>
  <si>
    <t>A10001</t>
  </si>
  <si>
    <t>1</t>
  </si>
  <si>
    <t>2</t>
  </si>
  <si>
    <t>15</t>
  </si>
  <si>
    <t>3</t>
  </si>
  <si>
    <t>6</t>
  </si>
  <si>
    <t>4</t>
  </si>
  <si>
    <t>5</t>
  </si>
  <si>
    <t>7</t>
  </si>
  <si>
    <t>8</t>
  </si>
  <si>
    <t>9</t>
  </si>
  <si>
    <t>08011C</t>
  </si>
  <si>
    <t>200</t>
  </si>
  <si>
    <t>10</t>
  </si>
  <si>
    <t>11</t>
  </si>
  <si>
    <t>12</t>
  </si>
  <si>
    <t>13</t>
  </si>
  <si>
    <t>14</t>
  </si>
  <si>
    <t>32001C</t>
  </si>
  <si>
    <t>47002C</t>
  </si>
  <si>
    <t>40</t>
  </si>
  <si>
    <t>30</t>
  </si>
  <si>
    <t>28</t>
  </si>
  <si>
    <t>NCS010003P</t>
  </si>
  <si>
    <t>17</t>
  </si>
  <si>
    <t>A005886209</t>
  </si>
  <si>
    <t>20</t>
  </si>
  <si>
    <t>A010069277</t>
  </si>
  <si>
    <t>22</t>
  </si>
  <si>
    <t>25</t>
  </si>
  <si>
    <t>19</t>
  </si>
  <si>
    <t>18</t>
  </si>
  <si>
    <t>31</t>
  </si>
  <si>
    <t>29</t>
  </si>
  <si>
    <t>23</t>
  </si>
  <si>
    <t>05216K</t>
  </si>
  <si>
    <t>21</t>
  </si>
  <si>
    <t>84</t>
  </si>
  <si>
    <t>16</t>
  </si>
  <si>
    <t>2</t>
    <phoneticPr fontId="4" type="noConversion"/>
  </si>
  <si>
    <t>3</t>
    <phoneticPr fontId="4" type="noConversion"/>
  </si>
  <si>
    <t>03009K</t>
    <phoneticPr fontId="4" type="noConversion"/>
  </si>
  <si>
    <t>1066</t>
    <phoneticPr fontId="4" type="noConversion"/>
  </si>
  <si>
    <t>02017K</t>
    <phoneticPr fontId="4" type="noConversion"/>
  </si>
  <si>
    <t>455</t>
    <phoneticPr fontId="4" type="noConversion"/>
  </si>
  <si>
    <t>03034A</t>
    <phoneticPr fontId="4" type="noConversion"/>
  </si>
  <si>
    <t>1599</t>
    <phoneticPr fontId="4" type="noConversion"/>
  </si>
  <si>
    <t>24</t>
  </si>
  <si>
    <t>26</t>
  </si>
  <si>
    <t>27</t>
  </si>
  <si>
    <t>32</t>
  </si>
  <si>
    <t>33</t>
  </si>
  <si>
    <t>34</t>
  </si>
  <si>
    <t>35</t>
  </si>
  <si>
    <t>36</t>
  </si>
  <si>
    <t>33085B</t>
  </si>
  <si>
    <t>11500</t>
  </si>
  <si>
    <t>範圍內</t>
    <phoneticPr fontId="4" type="noConversion"/>
  </si>
  <si>
    <t>論日</t>
    <phoneticPr fontId="4" type="noConversion"/>
  </si>
  <si>
    <r>
      <t>無權重核實</t>
    </r>
    <r>
      <rPr>
        <sz val="12"/>
        <rFont val="Times New Roman"/>
        <family val="1"/>
      </rPr>
      <t/>
    </r>
    <phoneticPr fontId="4" type="noConversion"/>
  </si>
  <si>
    <t>未出院</t>
    <phoneticPr fontId="4" type="noConversion"/>
  </si>
  <si>
    <t>出院</t>
    <phoneticPr fontId="4" type="noConversion"/>
  </si>
  <si>
    <t>範例</t>
    <phoneticPr fontId="4" type="noConversion"/>
  </si>
  <si>
    <t>範例1</t>
    <phoneticPr fontId="4" type="noConversion"/>
  </si>
  <si>
    <t>範例2</t>
    <phoneticPr fontId="4" type="noConversion"/>
  </si>
  <si>
    <t>範例3</t>
    <phoneticPr fontId="4" type="noConversion"/>
  </si>
  <si>
    <t>範例4</t>
    <phoneticPr fontId="4" type="noConversion"/>
  </si>
  <si>
    <t>範例5</t>
    <phoneticPr fontId="4" type="noConversion"/>
  </si>
  <si>
    <t>範例6</t>
    <phoneticPr fontId="4" type="noConversion"/>
  </si>
  <si>
    <t>&gt;上限</t>
    <phoneticPr fontId="4" type="noConversion"/>
  </si>
  <si>
    <t>&lt;下限</t>
    <phoneticPr fontId="4" type="noConversion"/>
  </si>
  <si>
    <t>&lt;20核實</t>
    <phoneticPr fontId="4" type="noConversion"/>
  </si>
  <si>
    <t>35901</t>
    <phoneticPr fontId="4" type="noConversion"/>
  </si>
  <si>
    <t>A50001</t>
  </si>
  <si>
    <t>範例8-1</t>
    <phoneticPr fontId="4" type="noConversion"/>
  </si>
  <si>
    <t>範例8-2</t>
    <phoneticPr fontId="4" type="noConversion"/>
  </si>
  <si>
    <t>8-2-1</t>
    <phoneticPr fontId="4" type="noConversion"/>
  </si>
  <si>
    <t>8-2-2</t>
    <phoneticPr fontId="4" type="noConversion"/>
  </si>
  <si>
    <t>8-2-3</t>
    <phoneticPr fontId="4" type="noConversion"/>
  </si>
  <si>
    <t xml:space="preserve">                    Tw-DRG支付型態   </t>
    <phoneticPr fontId="4" type="noConversion"/>
  </si>
  <si>
    <t>非Tw-DRG案件</t>
    <phoneticPr fontId="4" type="noConversion"/>
  </si>
  <si>
    <t>住院醫療服務醫令清單---範例Tw_DRG</t>
    <phoneticPr fontId="4" type="noConversion"/>
  </si>
  <si>
    <t>Tw-DRG碼</t>
    <phoneticPr fontId="4" type="noConversion"/>
  </si>
  <si>
    <t>37</t>
  </si>
  <si>
    <t>38</t>
  </si>
  <si>
    <t>A</t>
    <phoneticPr fontId="5" type="noConversion"/>
  </si>
  <si>
    <t>相對權重RW</t>
    <phoneticPr fontId="5" type="noConversion"/>
  </si>
  <si>
    <t>Z</t>
    <phoneticPr fontId="4" type="noConversion"/>
  </si>
  <si>
    <t>10</t>
    <phoneticPr fontId="4" type="noConversion"/>
  </si>
  <si>
    <t>B</t>
    <phoneticPr fontId="4" type="noConversion"/>
  </si>
  <si>
    <t>G00000</t>
    <phoneticPr fontId="4" type="noConversion"/>
  </si>
  <si>
    <t>部分負擔代碼改變已切帳申之個案資料</t>
    <phoneticPr fontId="4" type="noConversion"/>
  </si>
  <si>
    <t>09601109602201-000001</t>
    <phoneticPr fontId="4" type="noConversion"/>
  </si>
  <si>
    <t>G00001</t>
    <phoneticPr fontId="4" type="noConversion"/>
  </si>
  <si>
    <t>已收取之部分負擔</t>
    <phoneticPr fontId="4" type="noConversion"/>
  </si>
  <si>
    <t>標準給付額SPR</t>
    <phoneticPr fontId="5" type="noConversion"/>
  </si>
  <si>
    <t>該Tw-DRG幾何平均住院日</t>
    <phoneticPr fontId="5" type="noConversion"/>
  </si>
  <si>
    <t>該Tw-DRG下限臨界點</t>
    <phoneticPr fontId="5" type="noConversion"/>
  </si>
  <si>
    <t>醫療服務點數</t>
    <phoneticPr fontId="5" type="noConversion"/>
  </si>
  <si>
    <t>57842</t>
    <phoneticPr fontId="4" type="noConversion"/>
  </si>
  <si>
    <t>該個案清單住院天數</t>
    <phoneticPr fontId="5" type="noConversion"/>
  </si>
  <si>
    <t>A</t>
    <phoneticPr fontId="4" type="noConversion"/>
  </si>
  <si>
    <t>A00006</t>
    <phoneticPr fontId="4" type="noConversion"/>
  </si>
  <si>
    <t>基本診療加成</t>
    <phoneticPr fontId="5" type="noConversion"/>
  </si>
  <si>
    <t>A30000</t>
    <phoneticPr fontId="4" type="noConversion"/>
  </si>
  <si>
    <t>A50001</t>
    <phoneticPr fontId="4" type="noConversion"/>
  </si>
  <si>
    <t>A60000</t>
    <phoneticPr fontId="4" type="noConversion"/>
  </si>
  <si>
    <t>山地離島加成</t>
    <phoneticPr fontId="5" type="noConversion"/>
  </si>
  <si>
    <t>B00000</t>
    <phoneticPr fontId="5" type="noConversion"/>
  </si>
  <si>
    <t>DRG支付定額</t>
    <phoneticPr fontId="5" type="noConversion"/>
  </si>
  <si>
    <t>C00001</t>
    <phoneticPr fontId="5" type="noConversion"/>
  </si>
  <si>
    <t>上限臨界點</t>
    <phoneticPr fontId="5" type="noConversion"/>
  </si>
  <si>
    <t>D00000</t>
    <phoneticPr fontId="5" type="noConversion"/>
  </si>
  <si>
    <t>無邊際成本</t>
    <phoneticPr fontId="5" type="noConversion"/>
  </si>
  <si>
    <t>E00000</t>
    <phoneticPr fontId="5" type="noConversion"/>
  </si>
  <si>
    <t>費用在上下限臨界點範圍內者</t>
    <phoneticPr fontId="5" type="noConversion"/>
  </si>
  <si>
    <t xml:space="preserve">F00000 </t>
    <phoneticPr fontId="5" type="noConversion"/>
  </si>
  <si>
    <t>TW-DRG實際支付點數(申報醫療點數)</t>
    <phoneticPr fontId="5" type="noConversion"/>
  </si>
  <si>
    <t>1</t>
    <phoneticPr fontId="4" type="noConversion"/>
  </si>
  <si>
    <t>2</t>
    <phoneticPr fontId="4" type="noConversion"/>
  </si>
  <si>
    <t>出院</t>
    <phoneticPr fontId="4" type="noConversion"/>
  </si>
  <si>
    <t>資料名稱</t>
    <phoneticPr fontId="5" type="noConversion"/>
  </si>
  <si>
    <t>02006K</t>
    <phoneticPr fontId="4" type="noConversion"/>
  </si>
  <si>
    <t>293</t>
    <phoneticPr fontId="4" type="noConversion"/>
  </si>
  <si>
    <t>03001K</t>
    <phoneticPr fontId="4" type="noConversion"/>
  </si>
  <si>
    <t>512</t>
    <phoneticPr fontId="4" type="noConversion"/>
  </si>
  <si>
    <t>3</t>
    <phoneticPr fontId="4" type="noConversion"/>
  </si>
  <si>
    <t>03026K</t>
    <phoneticPr fontId="4" type="noConversion"/>
  </si>
  <si>
    <t>436</t>
    <phoneticPr fontId="4" type="noConversion"/>
  </si>
  <si>
    <t>08006C</t>
    <phoneticPr fontId="4" type="noConversion"/>
  </si>
  <si>
    <t>40</t>
    <phoneticPr fontId="4" type="noConversion"/>
  </si>
  <si>
    <t>02017K</t>
    <phoneticPr fontId="4" type="noConversion"/>
  </si>
  <si>
    <t>455</t>
    <phoneticPr fontId="4" type="noConversion"/>
  </si>
  <si>
    <t>03009K</t>
    <phoneticPr fontId="4" type="noConversion"/>
  </si>
  <si>
    <t>1066</t>
    <phoneticPr fontId="4" type="noConversion"/>
  </si>
  <si>
    <t>03034A</t>
    <phoneticPr fontId="4" type="noConversion"/>
  </si>
  <si>
    <t>1599</t>
    <phoneticPr fontId="4" type="noConversion"/>
  </si>
  <si>
    <t>P. 3</t>
    <phoneticPr fontId="4" type="noConversion"/>
  </si>
  <si>
    <r>
      <t>未出院</t>
    </r>
    <r>
      <rPr>
        <sz val="12"/>
        <rFont val="Times New Roman"/>
        <family val="1"/>
      </rPr>
      <t>--</t>
    </r>
    <r>
      <rPr>
        <sz val="12"/>
        <rFont val="細明體"/>
        <family val="3"/>
        <charset val="136"/>
      </rPr>
      <t>切帳時住院日數</t>
    </r>
    <r>
      <rPr>
        <sz val="12"/>
        <rFont val="Times New Roman"/>
        <family val="1"/>
      </rPr>
      <t>&lt;30</t>
    </r>
    <r>
      <rPr>
        <sz val="12"/>
        <rFont val="細明體"/>
        <family val="3"/>
        <charset val="136"/>
      </rPr>
      <t>天</t>
    </r>
    <r>
      <rPr>
        <sz val="12"/>
        <rFont val="Times New Roman"/>
        <family val="1"/>
      </rPr>
      <t>--</t>
    </r>
    <r>
      <rPr>
        <sz val="12"/>
        <rFont val="細明體"/>
        <family val="3"/>
        <charset val="136"/>
      </rPr>
      <t>非</t>
    </r>
    <r>
      <rPr>
        <sz val="12"/>
        <rFont val="Times New Roman"/>
        <family val="1"/>
      </rPr>
      <t>Tw-</t>
    </r>
    <r>
      <rPr>
        <sz val="12"/>
        <rFont val="Times New Roman"/>
        <family val="1"/>
      </rPr>
      <t>DRG</t>
    </r>
    <r>
      <rPr>
        <sz val="12"/>
        <rFont val="細明體"/>
        <family val="3"/>
        <charset val="136"/>
      </rPr>
      <t>案件</t>
    </r>
    <phoneticPr fontId="4" type="noConversion"/>
  </si>
  <si>
    <r>
      <t>住院總日數</t>
    </r>
    <r>
      <rPr>
        <sz val="12"/>
        <rFont val="Times New Roman"/>
        <family val="1"/>
      </rPr>
      <t>&lt;30</t>
    </r>
    <r>
      <rPr>
        <sz val="12"/>
        <rFont val="細明體"/>
        <family val="3"/>
        <charset val="136"/>
      </rPr>
      <t>天之</t>
    </r>
    <r>
      <rPr>
        <sz val="12"/>
        <rFont val="Times New Roman"/>
        <family val="1"/>
      </rPr>
      <t>Tw-</t>
    </r>
    <r>
      <rPr>
        <sz val="12"/>
        <rFont val="Times New Roman"/>
        <family val="1"/>
      </rPr>
      <t>DRG</t>
    </r>
    <r>
      <rPr>
        <sz val="12"/>
        <rFont val="細明體"/>
        <family val="3"/>
        <charset val="136"/>
      </rPr>
      <t>案件</t>
    </r>
    <phoneticPr fontId="4" type="noConversion"/>
  </si>
  <si>
    <r>
      <t>住院總日數</t>
    </r>
    <r>
      <rPr>
        <sz val="12"/>
        <rFont val="Times New Roman"/>
        <family val="1"/>
      </rPr>
      <t>&gt;&lt;30</t>
    </r>
    <r>
      <rPr>
        <sz val="12"/>
        <rFont val="細明體"/>
        <family val="3"/>
        <charset val="136"/>
      </rPr>
      <t>天之非</t>
    </r>
    <r>
      <rPr>
        <sz val="12"/>
        <rFont val="Times New Roman"/>
        <family val="1"/>
      </rPr>
      <t>Tw-</t>
    </r>
    <r>
      <rPr>
        <sz val="12"/>
        <rFont val="Times New Roman"/>
        <family val="1"/>
      </rPr>
      <t>DRG</t>
    </r>
    <r>
      <rPr>
        <sz val="12"/>
        <rFont val="細明體"/>
        <family val="3"/>
        <charset val="136"/>
      </rPr>
      <t>案件</t>
    </r>
    <phoneticPr fontId="4" type="noConversion"/>
  </si>
  <si>
    <t>說明：</t>
    <phoneticPr fontId="4" type="noConversion"/>
  </si>
  <si>
    <t>X</t>
  </si>
  <si>
    <t>範例7</t>
    <phoneticPr fontId="4" type="noConversion"/>
  </si>
  <si>
    <t>範圍內</t>
  </si>
  <si>
    <t>0</t>
  </si>
  <si>
    <t>醫學中心</t>
  </si>
  <si>
    <t>09601</t>
  </si>
  <si>
    <t>000001</t>
  </si>
  <si>
    <t>000</t>
  </si>
  <si>
    <t>0390125</t>
  </si>
  <si>
    <t>0960101</t>
  </si>
  <si>
    <t>0960121</t>
  </si>
  <si>
    <t>35901</t>
  </si>
  <si>
    <t>項目</t>
    <phoneticPr fontId="4" type="noConversion"/>
  </si>
  <si>
    <t>論量醫令代碼內容、Tw-DRG 醫令代碼146Tw-DRG之值系屬虛擬</t>
    <phoneticPr fontId="4" type="noConversion"/>
  </si>
  <si>
    <t>欄位ID</t>
    <phoneticPr fontId="4" type="noConversion"/>
  </si>
  <si>
    <r>
      <t xml:space="preserve">p2   </t>
    </r>
    <r>
      <rPr>
        <sz val="12"/>
        <rFont val="細明體"/>
        <family val="3"/>
        <charset val="136"/>
      </rPr>
      <t>醫令類別</t>
    </r>
    <phoneticPr fontId="5" type="noConversion"/>
  </si>
  <si>
    <t>p11TW-DRG計算
p12切帳前筆資料</t>
    <phoneticPr fontId="4" type="noConversion"/>
  </si>
  <si>
    <r>
      <t xml:space="preserve">p17    </t>
    </r>
    <r>
      <rPr>
        <sz val="12"/>
        <rFont val="細明體"/>
        <family val="3"/>
        <charset val="136"/>
      </rPr>
      <t>醫令單價</t>
    </r>
    <phoneticPr fontId="5" type="noConversion"/>
  </si>
  <si>
    <t>p16      醫令    總量</t>
    <phoneticPr fontId="5" type="noConversion"/>
  </si>
  <si>
    <r>
      <t xml:space="preserve">p13      </t>
    </r>
    <r>
      <rPr>
        <sz val="12"/>
        <rFont val="細明體"/>
        <family val="3"/>
        <charset val="136"/>
      </rPr>
      <t>醫令</t>
    </r>
    <r>
      <rPr>
        <sz val="12"/>
        <rFont val="Times New Roman"/>
        <family val="1"/>
      </rPr>
      <t xml:space="preserve">       </t>
    </r>
    <r>
      <rPr>
        <sz val="12"/>
        <rFont val="細明體"/>
        <family val="3"/>
        <charset val="136"/>
      </rPr>
      <t>點數</t>
    </r>
    <phoneticPr fontId="5" type="noConversion"/>
  </si>
  <si>
    <r>
      <t xml:space="preserve">p1    </t>
    </r>
    <r>
      <rPr>
        <sz val="12"/>
        <rFont val="細明體"/>
        <family val="3"/>
        <charset val="136"/>
      </rPr>
      <t>醫令序</t>
    </r>
    <phoneticPr fontId="5" type="noConversion"/>
  </si>
  <si>
    <r>
      <t xml:space="preserve">p3               </t>
    </r>
    <r>
      <rPr>
        <sz val="12"/>
        <rFont val="細明體"/>
        <family val="3"/>
        <charset val="136"/>
      </rPr>
      <t>醫令代碼</t>
    </r>
    <phoneticPr fontId="5" type="noConversion"/>
  </si>
  <si>
    <r>
      <t xml:space="preserve">p17         </t>
    </r>
    <r>
      <rPr>
        <sz val="12"/>
        <rFont val="細明體"/>
        <family val="3"/>
        <charset val="136"/>
      </rPr>
      <t>醫令單價</t>
    </r>
    <phoneticPr fontId="5" type="noConversion"/>
  </si>
  <si>
    <r>
      <t xml:space="preserve">p13           </t>
    </r>
    <r>
      <rPr>
        <sz val="12"/>
        <rFont val="細明體"/>
        <family val="3"/>
        <charset val="136"/>
      </rPr>
      <t>醫令</t>
    </r>
    <r>
      <rPr>
        <sz val="12"/>
        <rFont val="Times New Roman"/>
        <family val="1"/>
      </rPr>
      <t xml:space="preserve">       </t>
    </r>
    <r>
      <rPr>
        <sz val="12"/>
        <rFont val="細明體"/>
        <family val="3"/>
        <charset val="136"/>
      </rPr>
      <t>點數</t>
    </r>
    <phoneticPr fontId="5" type="noConversion"/>
  </si>
  <si>
    <r>
      <t xml:space="preserve">p1        </t>
    </r>
    <r>
      <rPr>
        <sz val="12"/>
        <rFont val="細明體"/>
        <family val="3"/>
        <charset val="136"/>
      </rPr>
      <t>醫令序</t>
    </r>
    <phoneticPr fontId="5" type="noConversion"/>
  </si>
  <si>
    <t xml:space="preserve"> </t>
    <phoneticPr fontId="4" type="noConversion"/>
  </si>
  <si>
    <r>
      <t xml:space="preserve">p2       </t>
    </r>
    <r>
      <rPr>
        <sz val="12"/>
        <rFont val="細明體"/>
        <family val="3"/>
        <charset val="136"/>
      </rPr>
      <t>醫令類別</t>
    </r>
    <phoneticPr fontId="5" type="noConversion"/>
  </si>
  <si>
    <r>
      <t xml:space="preserve">p3                    </t>
    </r>
    <r>
      <rPr>
        <sz val="12"/>
        <rFont val="細明體"/>
        <family val="3"/>
        <charset val="136"/>
      </rPr>
      <t>醫令代碼</t>
    </r>
    <phoneticPr fontId="5" type="noConversion"/>
  </si>
  <si>
    <r>
      <t>住院醫療服務醫令清單</t>
    </r>
    <r>
      <rPr>
        <sz val="12"/>
        <rFont val="Times New Roman"/>
        <family val="1"/>
      </rPr>
      <t>---</t>
    </r>
    <r>
      <rPr>
        <sz val="12"/>
        <rFont val="細明體"/>
        <family val="3"/>
        <charset val="136"/>
      </rPr>
      <t>部分負擔代碼改變切帳申報範例</t>
    </r>
    <r>
      <rPr>
        <sz val="12"/>
        <rFont val="Times New Roman"/>
        <family val="1"/>
      </rPr>
      <t xml:space="preserve"> </t>
    </r>
    <phoneticPr fontId="4" type="noConversion"/>
  </si>
  <si>
    <t>範例20-1</t>
    <phoneticPr fontId="4" type="noConversion"/>
  </si>
  <si>
    <t>範例20-2-1</t>
    <phoneticPr fontId="4" type="noConversion"/>
  </si>
  <si>
    <t>範例20-2-2、20-2-3</t>
    <phoneticPr fontId="4" type="noConversion"/>
  </si>
  <si>
    <t>p3醫令代碼</t>
    <phoneticPr fontId="5" type="noConversion"/>
  </si>
  <si>
    <t>p2醫令類別</t>
    <phoneticPr fontId="5" type="noConversion"/>
  </si>
  <si>
    <t>p1醫令序號</t>
    <phoneticPr fontId="5" type="noConversion"/>
  </si>
  <si>
    <t>d1案件分類5         t5申報類別1       d2流水編號000001        d3身分証統一編號XXXXXXXXXX</t>
    <phoneticPr fontId="5" type="noConversion"/>
  </si>
  <si>
    <t xml:space="preserve">t1資料格式22    t2服務機構代號xxxxxxxxxx(醫學中心)    t3費用年月 09601 </t>
    <phoneticPr fontId="5" type="noConversion"/>
  </si>
  <si>
    <r>
      <t>住院醫療服務點數清單</t>
    </r>
    <r>
      <rPr>
        <sz val="16"/>
        <color indexed="8"/>
        <rFont val="Times New Roman"/>
        <family val="1"/>
      </rPr>
      <t>---</t>
    </r>
    <r>
      <rPr>
        <sz val="16"/>
        <color indexed="8"/>
        <rFont val="細明體"/>
        <family val="3"/>
        <charset val="136"/>
      </rPr>
      <t>範例</t>
    </r>
    <phoneticPr fontId="4" type="noConversion"/>
  </si>
  <si>
    <r>
      <t>範例</t>
    </r>
    <r>
      <rPr>
        <sz val="12"/>
        <color indexed="8"/>
        <rFont val="Times New Roman"/>
        <family val="1"/>
      </rPr>
      <t>1</t>
    </r>
    <phoneticPr fontId="4" type="noConversion"/>
  </si>
  <si>
    <r>
      <t>範例</t>
    </r>
    <r>
      <rPr>
        <b/>
        <sz val="12"/>
        <color indexed="8"/>
        <rFont val="Times New Roman"/>
        <family val="1"/>
      </rPr>
      <t>2</t>
    </r>
    <phoneticPr fontId="4" type="noConversion"/>
  </si>
  <si>
    <r>
      <t>範例</t>
    </r>
    <r>
      <rPr>
        <sz val="12"/>
        <color indexed="8"/>
        <rFont val="Times New Roman"/>
        <family val="1"/>
      </rPr>
      <t>3</t>
    </r>
    <phoneticPr fontId="4" type="noConversion"/>
  </si>
  <si>
    <r>
      <t>範例</t>
    </r>
    <r>
      <rPr>
        <sz val="12"/>
        <color indexed="8"/>
        <rFont val="Times New Roman"/>
        <family val="1"/>
      </rPr>
      <t>4</t>
    </r>
    <phoneticPr fontId="4" type="noConversion"/>
  </si>
  <si>
    <r>
      <t>範例</t>
    </r>
    <r>
      <rPr>
        <sz val="12"/>
        <color indexed="8"/>
        <rFont val="Times New Roman"/>
        <family val="1"/>
      </rPr>
      <t>5</t>
    </r>
    <phoneticPr fontId="4" type="noConversion"/>
  </si>
  <si>
    <r>
      <t>範例</t>
    </r>
    <r>
      <rPr>
        <sz val="12"/>
        <color indexed="8"/>
        <rFont val="Times New Roman"/>
        <family val="1"/>
      </rPr>
      <t>6</t>
    </r>
    <phoneticPr fontId="4" type="noConversion"/>
  </si>
  <si>
    <r>
      <t>住院總日數</t>
    </r>
    <r>
      <rPr>
        <sz val="12"/>
        <color indexed="8"/>
        <rFont val="Times New Roman"/>
        <family val="1"/>
      </rPr>
      <t>&lt;30</t>
    </r>
    <r>
      <rPr>
        <sz val="12"/>
        <color indexed="8"/>
        <rFont val="細明體"/>
        <family val="3"/>
        <charset val="136"/>
      </rPr>
      <t>天之</t>
    </r>
    <r>
      <rPr>
        <sz val="12"/>
        <color indexed="8"/>
        <rFont val="Times New Roman"/>
        <family val="1"/>
      </rPr>
      <t>Tw-DRG</t>
    </r>
    <r>
      <rPr>
        <sz val="12"/>
        <color indexed="8"/>
        <rFont val="細明體"/>
        <family val="3"/>
        <charset val="136"/>
      </rPr>
      <t>案件</t>
    </r>
    <phoneticPr fontId="4" type="noConversion"/>
  </si>
  <si>
    <r>
      <t xml:space="preserve"> </t>
    </r>
    <r>
      <rPr>
        <sz val="12"/>
        <color indexed="8"/>
        <rFont val="標楷體"/>
        <family val="4"/>
        <charset val="136"/>
      </rPr>
      <t>部分負擔代碼改變切帳申報</t>
    </r>
    <phoneticPr fontId="4" type="noConversion"/>
  </si>
  <si>
    <r>
      <t>非</t>
    </r>
    <r>
      <rPr>
        <sz val="12"/>
        <color indexed="8"/>
        <rFont val="Times New Roman"/>
        <family val="1"/>
      </rPr>
      <t>Tw-DRG</t>
    </r>
    <r>
      <rPr>
        <sz val="12"/>
        <color indexed="8"/>
        <rFont val="細明體"/>
        <family val="3"/>
        <charset val="136"/>
      </rPr>
      <t>案件</t>
    </r>
    <phoneticPr fontId="4" type="noConversion"/>
  </si>
  <si>
    <r>
      <t>&gt;</t>
    </r>
    <r>
      <rPr>
        <sz val="12"/>
        <color indexed="8"/>
        <rFont val="細明體"/>
        <family val="3"/>
        <charset val="136"/>
      </rPr>
      <t>上限</t>
    </r>
    <phoneticPr fontId="4" type="noConversion"/>
  </si>
  <si>
    <r>
      <t>&lt;</t>
    </r>
    <r>
      <rPr>
        <sz val="12"/>
        <color indexed="8"/>
        <rFont val="細明體"/>
        <family val="3"/>
        <charset val="136"/>
      </rPr>
      <t>下限核實</t>
    </r>
    <phoneticPr fontId="4" type="noConversion"/>
  </si>
  <si>
    <r>
      <t>&lt;20</t>
    </r>
    <r>
      <rPr>
        <sz val="12"/>
        <color indexed="8"/>
        <rFont val="細明體"/>
        <family val="3"/>
        <charset val="136"/>
      </rPr>
      <t>核實</t>
    </r>
    <phoneticPr fontId="4" type="noConversion"/>
  </si>
  <si>
    <r>
      <t>切帳時住院日數</t>
    </r>
    <r>
      <rPr>
        <sz val="12"/>
        <color indexed="8"/>
        <rFont val="Times New Roman"/>
        <family val="1"/>
      </rPr>
      <t>&lt;30</t>
    </r>
    <r>
      <rPr>
        <sz val="12"/>
        <color indexed="8"/>
        <rFont val="細明體"/>
        <family val="3"/>
        <charset val="136"/>
      </rPr>
      <t>天</t>
    </r>
    <phoneticPr fontId="4" type="noConversion"/>
  </si>
  <si>
    <r>
      <t>住院總日數</t>
    </r>
    <r>
      <rPr>
        <sz val="12"/>
        <color indexed="8"/>
        <rFont val="Times New Roman"/>
        <family val="1"/>
      </rPr>
      <t>&lt;30</t>
    </r>
    <r>
      <rPr>
        <sz val="12"/>
        <color indexed="8"/>
        <rFont val="細明體"/>
        <family val="3"/>
        <charset val="136"/>
      </rPr>
      <t>天之</t>
    </r>
    <r>
      <rPr>
        <sz val="12"/>
        <color indexed="8"/>
        <rFont val="Times New Roman"/>
        <family val="1"/>
      </rPr>
      <t>Tw-DRG</t>
    </r>
    <r>
      <rPr>
        <sz val="12"/>
        <color indexed="8"/>
        <rFont val="細明體"/>
        <family val="3"/>
        <charset val="136"/>
      </rPr>
      <t>案件</t>
    </r>
    <phoneticPr fontId="4" type="noConversion"/>
  </si>
  <si>
    <r>
      <t>住院總日數</t>
    </r>
    <r>
      <rPr>
        <sz val="12"/>
        <color indexed="8"/>
        <rFont val="Times New Roman"/>
        <family val="1"/>
      </rPr>
      <t>&gt;30</t>
    </r>
    <r>
      <rPr>
        <sz val="12"/>
        <color indexed="8"/>
        <rFont val="細明體"/>
        <family val="3"/>
        <charset val="136"/>
      </rPr>
      <t>天</t>
    </r>
    <phoneticPr fontId="4" type="noConversion"/>
  </si>
  <si>
    <r>
      <t>住院總日數</t>
    </r>
    <r>
      <rPr>
        <sz val="12"/>
        <color indexed="8"/>
        <rFont val="Times New Roman"/>
        <family val="1"/>
      </rPr>
      <t>&lt;30</t>
    </r>
    <r>
      <rPr>
        <sz val="12"/>
        <color indexed="8"/>
        <rFont val="細明體"/>
        <family val="3"/>
        <charset val="136"/>
      </rPr>
      <t>天</t>
    </r>
    <phoneticPr fontId="4" type="noConversion"/>
  </si>
  <si>
    <t>t2</t>
    <phoneticPr fontId="4" type="noConversion"/>
  </si>
  <si>
    <t>服務機構代號</t>
    <phoneticPr fontId="4" type="noConversion"/>
  </si>
  <si>
    <t>醫學中心</t>
    <phoneticPr fontId="4" type="noConversion"/>
  </si>
  <si>
    <r>
      <t>醫學中心</t>
    </r>
    <r>
      <rPr>
        <sz val="12"/>
        <color indexed="8"/>
        <rFont val="Times New Roman"/>
        <family val="1"/>
      </rPr>
      <t xml:space="preserve"> </t>
    </r>
    <phoneticPr fontId="4" type="noConversion"/>
  </si>
  <si>
    <t>t3</t>
    <phoneticPr fontId="4" type="noConversion"/>
  </si>
  <si>
    <t>09601</t>
    <phoneticPr fontId="4" type="noConversion"/>
  </si>
  <si>
    <t>09602</t>
    <phoneticPr fontId="4" type="noConversion"/>
  </si>
  <si>
    <t>d2</t>
    <phoneticPr fontId="4" type="noConversion"/>
  </si>
  <si>
    <t>流水編號</t>
    <phoneticPr fontId="4" type="noConversion"/>
  </si>
  <si>
    <t>000001</t>
    <phoneticPr fontId="4" type="noConversion"/>
  </si>
  <si>
    <t>d4</t>
    <phoneticPr fontId="4" type="noConversion"/>
  </si>
  <si>
    <t>部分負擔代號</t>
    <phoneticPr fontId="4" type="noConversion"/>
  </si>
  <si>
    <t>000</t>
    <phoneticPr fontId="4" type="noConversion"/>
  </si>
  <si>
    <r>
      <t>000(</t>
    </r>
    <r>
      <rPr>
        <sz val="12"/>
        <color indexed="8"/>
        <rFont val="細明體"/>
        <family val="3"/>
        <charset val="136"/>
      </rPr>
      <t>應部分負擔</t>
    </r>
    <r>
      <rPr>
        <sz val="12"/>
        <color indexed="8"/>
        <rFont val="Times New Roman"/>
        <family val="1"/>
      </rPr>
      <t xml:space="preserve"> )</t>
    </r>
    <phoneticPr fontId="4" type="noConversion"/>
  </si>
  <si>
    <r>
      <t>003(</t>
    </r>
    <r>
      <rPr>
        <sz val="12"/>
        <color indexed="8"/>
        <rFont val="細明體"/>
        <family val="3"/>
        <charset val="136"/>
      </rPr>
      <t>低收入戶</t>
    </r>
    <r>
      <rPr>
        <sz val="12"/>
        <color indexed="8"/>
        <rFont val="Times New Roman"/>
        <family val="1"/>
      </rPr>
      <t xml:space="preserve"> )</t>
    </r>
    <phoneticPr fontId="4" type="noConversion"/>
  </si>
  <si>
    <t>d6</t>
    <phoneticPr fontId="4" type="noConversion"/>
  </si>
  <si>
    <t>出生年月日(新生兒依附就醫d100.d101項次必填)</t>
    <phoneticPr fontId="4" type="noConversion"/>
  </si>
  <si>
    <t>0390125</t>
    <phoneticPr fontId="4" type="noConversion"/>
  </si>
  <si>
    <t>0350101</t>
    <phoneticPr fontId="4" type="noConversion"/>
  </si>
  <si>
    <t>d1</t>
    <phoneticPr fontId="4" type="noConversion"/>
  </si>
  <si>
    <t>5</t>
    <phoneticPr fontId="4" type="noConversion"/>
  </si>
  <si>
    <t>1</t>
    <phoneticPr fontId="4" type="noConversion"/>
  </si>
  <si>
    <t>d10</t>
    <phoneticPr fontId="4" type="noConversion"/>
  </si>
  <si>
    <t>入院年月日</t>
    <phoneticPr fontId="4" type="noConversion"/>
  </si>
  <si>
    <t>0960101</t>
    <phoneticPr fontId="4" type="noConversion"/>
  </si>
  <si>
    <t>d11</t>
    <phoneticPr fontId="4" type="noConversion"/>
  </si>
  <si>
    <t>出院年月日</t>
    <phoneticPr fontId="4" type="noConversion"/>
  </si>
  <si>
    <t>0960121</t>
    <phoneticPr fontId="4" type="noConversion"/>
  </si>
  <si>
    <t>0960103</t>
    <phoneticPr fontId="4" type="noConversion"/>
  </si>
  <si>
    <t>0960210</t>
    <phoneticPr fontId="4" type="noConversion"/>
  </si>
  <si>
    <t>d12</t>
    <phoneticPr fontId="4" type="noConversion"/>
  </si>
  <si>
    <t>申報期間-起</t>
    <phoneticPr fontId="4" type="noConversion"/>
  </si>
  <si>
    <t>0960111</t>
    <phoneticPr fontId="4" type="noConversion"/>
  </si>
  <si>
    <t>d13</t>
    <phoneticPr fontId="4" type="noConversion"/>
  </si>
  <si>
    <t>申報期間-迄</t>
    <phoneticPr fontId="4" type="noConversion"/>
  </si>
  <si>
    <t>0960110</t>
    <phoneticPr fontId="4" type="noConversion"/>
  </si>
  <si>
    <t>d14</t>
    <phoneticPr fontId="4" type="noConversion"/>
  </si>
  <si>
    <t>20</t>
    <phoneticPr fontId="4" type="noConversion"/>
  </si>
  <si>
    <r>
      <t>10(</t>
    </r>
    <r>
      <rPr>
        <sz val="12"/>
        <color indexed="8"/>
        <rFont val="細明體"/>
        <family val="3"/>
        <charset val="136"/>
      </rPr>
      <t>申報迄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細明體"/>
        <family val="3"/>
        <charset val="136"/>
      </rPr>
      <t>起</t>
    </r>
    <r>
      <rPr>
        <sz val="12"/>
        <color indexed="8"/>
        <rFont val="Times New Roman"/>
        <family val="1"/>
      </rPr>
      <t>+1 )</t>
    </r>
    <phoneticPr fontId="4" type="noConversion"/>
  </si>
  <si>
    <r>
      <t>20(</t>
    </r>
    <r>
      <rPr>
        <sz val="12"/>
        <color indexed="8"/>
        <rFont val="細明體"/>
        <family val="3"/>
        <charset val="136"/>
      </rPr>
      <t>出院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細明體"/>
        <family val="3"/>
        <charset val="136"/>
      </rPr>
      <t>入院</t>
    </r>
    <r>
      <rPr>
        <sz val="12"/>
        <color indexed="8"/>
        <rFont val="Times New Roman"/>
        <family val="1"/>
      </rPr>
      <t>)</t>
    </r>
    <phoneticPr fontId="4" type="noConversion"/>
  </si>
  <si>
    <r>
      <t>40(</t>
    </r>
    <r>
      <rPr>
        <sz val="12"/>
        <color indexed="8"/>
        <rFont val="細明體"/>
        <family val="3"/>
        <charset val="136"/>
      </rPr>
      <t>出院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細明體"/>
        <family val="3"/>
        <charset val="136"/>
      </rPr>
      <t>入院</t>
    </r>
    <r>
      <rPr>
        <sz val="12"/>
        <color indexed="8"/>
        <rFont val="Times New Roman"/>
        <family val="1"/>
      </rPr>
      <t>)</t>
    </r>
    <phoneticPr fontId="4" type="noConversion"/>
  </si>
  <si>
    <t>d15</t>
    <phoneticPr fontId="4" type="noConversion"/>
  </si>
  <si>
    <t>0</t>
    <phoneticPr fontId="4" type="noConversion"/>
  </si>
  <si>
    <t>d18</t>
    <phoneticPr fontId="4" type="noConversion"/>
  </si>
  <si>
    <t>TW-DRGs碼(案件分類為"5"者本欄必填)</t>
    <phoneticPr fontId="4" type="noConversion"/>
  </si>
  <si>
    <t>35901</t>
    <phoneticPr fontId="4" type="noConversion"/>
  </si>
  <si>
    <t>d19</t>
    <phoneticPr fontId="4" type="noConversion"/>
  </si>
  <si>
    <r>
      <t>TW-DRGs支付型態</t>
    </r>
    <r>
      <rPr>
        <sz val="10"/>
        <color indexed="8"/>
        <rFont val="標楷體"/>
        <family val="4"/>
        <charset val="136"/>
      </rPr>
      <t xml:space="preserve"> (案件分類為"5"者本欄必填)  </t>
    </r>
    <phoneticPr fontId="4" type="noConversion"/>
  </si>
  <si>
    <t>2</t>
    <phoneticPr fontId="4" type="noConversion"/>
  </si>
  <si>
    <t>3</t>
    <phoneticPr fontId="4" type="noConversion"/>
  </si>
  <si>
    <t>4</t>
    <phoneticPr fontId="4" type="noConversion"/>
  </si>
  <si>
    <t>d24</t>
    <phoneticPr fontId="4" type="noConversion"/>
  </si>
  <si>
    <t>轉歸代碼</t>
    <phoneticPr fontId="4" type="noConversion"/>
  </si>
  <si>
    <t>7</t>
    <phoneticPr fontId="4" type="noConversion"/>
  </si>
  <si>
    <t>d45</t>
    <phoneticPr fontId="4" type="noConversion"/>
  </si>
  <si>
    <t>主手術(處置)</t>
    <phoneticPr fontId="4" type="noConversion"/>
  </si>
  <si>
    <t>d65</t>
    <phoneticPr fontId="4" type="noConversion"/>
  </si>
  <si>
    <t>115</t>
    <phoneticPr fontId="4" type="noConversion"/>
  </si>
  <si>
    <t>10</t>
    <phoneticPr fontId="4" type="noConversion"/>
  </si>
  <si>
    <t>d66~d82(17項)</t>
    <phoneticPr fontId="4" type="noConversion"/>
  </si>
  <si>
    <r>
      <t>診察費點數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標楷體"/>
        <family val="4"/>
        <charset val="136"/>
      </rPr>
      <t>嬰兒費</t>
    </r>
    <phoneticPr fontId="4" type="noConversion"/>
  </si>
  <si>
    <t>d83</t>
    <phoneticPr fontId="4" type="noConversion"/>
  </si>
  <si>
    <t>醫療費用點數</t>
    <phoneticPr fontId="4" type="noConversion"/>
  </si>
  <si>
    <r>
      <t>57842(</t>
    </r>
    <r>
      <rPr>
        <sz val="12"/>
        <color indexed="8"/>
        <rFont val="細明體"/>
        <family val="3"/>
        <charset val="136"/>
      </rPr>
      <t>入出院全部含</t>
    </r>
    <r>
      <rPr>
        <sz val="12"/>
        <color indexed="8"/>
        <rFont val="Times New Roman"/>
        <family val="1"/>
      </rPr>
      <t>Z</t>
    </r>
    <r>
      <rPr>
        <sz val="12"/>
        <color indexed="8"/>
        <rFont val="細明體"/>
        <family val="3"/>
        <charset val="136"/>
      </rPr>
      <t>之核實醫令</t>
    </r>
    <r>
      <rPr>
        <sz val="12"/>
        <color indexed="8"/>
        <rFont val="Times New Roman"/>
        <family val="1"/>
      </rPr>
      <t xml:space="preserve"> )</t>
    </r>
    <phoneticPr fontId="4" type="noConversion"/>
  </si>
  <si>
    <t>d84</t>
    <phoneticPr fontId="4" type="noConversion"/>
  </si>
  <si>
    <t>部分負擔</t>
    <phoneticPr fontId="4" type="noConversion"/>
  </si>
  <si>
    <r>
      <t>0(</t>
    </r>
    <r>
      <rPr>
        <sz val="12"/>
        <color indexed="8"/>
        <rFont val="細明體"/>
        <family val="3"/>
        <charset val="136"/>
      </rPr>
      <t>本次收取</t>
    </r>
    <r>
      <rPr>
        <sz val="12"/>
        <color indexed="8"/>
        <rFont val="Times New Roman"/>
        <family val="1"/>
      </rPr>
      <t>)</t>
    </r>
    <phoneticPr fontId="4" type="noConversion"/>
  </si>
  <si>
    <t>d85</t>
    <phoneticPr fontId="4" type="noConversion"/>
  </si>
  <si>
    <t>申請費用點數</t>
    <phoneticPr fontId="4" type="noConversion"/>
  </si>
  <si>
    <t>點數應為0</t>
    <phoneticPr fontId="4" type="noConversion"/>
  </si>
  <si>
    <t>d86</t>
    <phoneticPr fontId="4" type="noConversion"/>
  </si>
  <si>
    <r>
      <t>醫療費用點數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急性病床</t>
    </r>
    <r>
      <rPr>
        <sz val="12"/>
        <color indexed="8"/>
        <rFont val="Times New Roman"/>
        <family val="1"/>
      </rPr>
      <t>1-30</t>
    </r>
    <r>
      <rPr>
        <sz val="12"/>
        <color indexed="8"/>
        <rFont val="標楷體"/>
        <family val="4"/>
        <charset val="136"/>
      </rPr>
      <t>天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 xml:space="preserve">
</t>
    </r>
    <phoneticPr fontId="4" type="noConversion"/>
  </si>
  <si>
    <r>
      <t>25096(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</si>
  <si>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r>
      <t>15096(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</si>
  <si>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t>d87</t>
    <phoneticPr fontId="4" type="noConversion"/>
  </si>
  <si>
    <r>
      <t>部分負擔點數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急性病床</t>
    </r>
    <r>
      <rPr>
        <sz val="12"/>
        <color indexed="8"/>
        <rFont val="Times New Roman"/>
        <family val="1"/>
      </rPr>
      <t>1-30</t>
    </r>
    <r>
      <rPr>
        <sz val="12"/>
        <color indexed="8"/>
        <rFont val="標楷體"/>
        <family val="4"/>
        <charset val="136"/>
      </rPr>
      <t>天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 xml:space="preserve">
</t>
    </r>
    <phoneticPr fontId="4" type="noConversion"/>
  </si>
  <si>
    <r>
      <t>2510(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</si>
  <si>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r>
      <t>1510(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</si>
  <si>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t>d88</t>
    <phoneticPr fontId="4" type="noConversion"/>
  </si>
  <si>
    <t xml:space="preserve">醫療費用點數(急性病床31-60天以上)
</t>
    <phoneticPr fontId="4" type="noConversion"/>
  </si>
  <si>
    <r>
      <t>10000(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</si>
  <si>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t>d89</t>
    <phoneticPr fontId="4" type="noConversion"/>
  </si>
  <si>
    <t xml:space="preserve">部分負擔點數(急性病床31-60天以上)
</t>
    <phoneticPr fontId="4" type="noConversion"/>
  </si>
  <si>
    <r>
      <t>2000(</t>
    </r>
    <r>
      <rPr>
        <sz val="12"/>
        <color indexed="8"/>
        <rFont val="細明體"/>
        <family val="3"/>
        <charset val="136"/>
      </rPr>
      <t>本次</t>
    </r>
    <r>
      <rPr>
        <sz val="12"/>
        <color indexed="8"/>
        <rFont val="Times New Roman"/>
        <family val="1"/>
      </rPr>
      <t>)</t>
    </r>
    <phoneticPr fontId="4" type="noConversion"/>
  </si>
  <si>
    <t>d100</t>
    <phoneticPr fontId="4" type="noConversion"/>
  </si>
  <si>
    <t>依附就醫新生兒出生日期</t>
    <phoneticPr fontId="4" type="noConversion"/>
  </si>
  <si>
    <t>d101</t>
    <phoneticPr fontId="4" type="noConversion"/>
  </si>
  <si>
    <t>依附就醫新生兒胞胎註記</t>
    <phoneticPr fontId="4" type="noConversion"/>
  </si>
  <si>
    <t>d134</t>
    <phoneticPr fontId="4" type="noConversion"/>
  </si>
  <si>
    <r>
      <t xml:space="preserve"> </t>
    </r>
    <r>
      <rPr>
        <b/>
        <sz val="12"/>
        <color indexed="8"/>
        <rFont val="標楷體"/>
        <family val="4"/>
        <charset val="136"/>
      </rPr>
      <t>不適用</t>
    </r>
    <r>
      <rPr>
        <b/>
        <sz val="12"/>
        <color indexed="8"/>
        <rFont val="Times New Roman"/>
        <family val="1"/>
      </rPr>
      <t>TW-DRGs</t>
    </r>
    <r>
      <rPr>
        <b/>
        <sz val="12"/>
        <color indexed="8"/>
        <rFont val="標楷體"/>
        <family val="4"/>
        <charset val="136"/>
      </rPr>
      <t>案件特殊註記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</si>
  <si>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t>A</t>
    <phoneticPr fontId="4" type="noConversion"/>
  </si>
  <si>
    <t>本欄所有案件分類均應填</t>
    <phoneticPr fontId="4" type="noConversion"/>
  </si>
  <si>
    <r>
      <t>清單資料係屬虛擬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費用</t>
    </r>
    <r>
      <rPr>
        <sz val="12"/>
        <color indexed="8"/>
        <rFont val="Times New Roman"/>
        <family val="1"/>
      </rPr>
      <t>.</t>
    </r>
    <r>
      <rPr>
        <sz val="12"/>
        <color indexed="8"/>
        <rFont val="細明體"/>
        <family val="3"/>
        <charset val="136"/>
      </rPr>
      <t>住院天數</t>
    </r>
    <r>
      <rPr>
        <sz val="12"/>
        <color indexed="8"/>
        <rFont val="Times New Roman"/>
        <family val="1"/>
      </rPr>
      <t>.</t>
    </r>
    <r>
      <rPr>
        <sz val="12"/>
        <color indexed="8"/>
        <rFont val="細明體"/>
        <family val="3"/>
        <charset val="136"/>
      </rPr>
      <t>年齡與</t>
    </r>
    <r>
      <rPr>
        <sz val="12"/>
        <color indexed="8"/>
        <rFont val="Times New Roman"/>
        <family val="1"/>
      </rPr>
      <t>Tw-DRGS</t>
    </r>
    <r>
      <rPr>
        <sz val="12"/>
        <color indexed="8"/>
        <rFont val="細明體"/>
        <family val="3"/>
        <charset val="136"/>
      </rPr>
      <t>碼</t>
    </r>
    <r>
      <rPr>
        <sz val="12"/>
        <color indexed="8"/>
        <rFont val="Times New Roman"/>
        <family val="1"/>
      </rPr>
      <t>.DRG</t>
    </r>
    <r>
      <rPr>
        <sz val="12"/>
        <color indexed="8"/>
        <rFont val="細明體"/>
        <family val="3"/>
        <charset val="136"/>
      </rPr>
      <t>無關聯性</t>
    </r>
    <phoneticPr fontId="4" type="noConversion"/>
  </si>
  <si>
    <t>P.1</t>
    <phoneticPr fontId="4" type="noConversion"/>
  </si>
  <si>
    <r>
      <t>Tw-DRGs</t>
    </r>
    <r>
      <rPr>
        <sz val="12"/>
        <color indexed="8"/>
        <rFont val="細明體"/>
        <family val="3"/>
        <charset val="136"/>
      </rPr>
      <t>支付通則得另行核實申報之項目，其點數不得計入通則六所稱實際醫療服務點數計算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請依計價之醫令方式申報</t>
    </r>
    <phoneticPr fontId="4" type="noConversion"/>
  </si>
  <si>
    <t>p11 TW-DRG計算</t>
    <phoneticPr fontId="4" type="noConversion"/>
  </si>
  <si>
    <r>
      <t xml:space="preserve">p18   </t>
    </r>
    <r>
      <rPr>
        <b/>
        <sz val="12"/>
        <color indexed="8"/>
        <rFont val="細明體"/>
        <family val="3"/>
        <charset val="136"/>
      </rPr>
      <t>點數</t>
    </r>
    <phoneticPr fontId="4" type="noConversion"/>
  </si>
  <si>
    <t>實際醫療費用醫令</t>
    <phoneticPr fontId="4" type="noConversion"/>
  </si>
  <si>
    <t>假設實際醫療費用之醫令為99筆則Tw-DRG醫令序號自100接續編號</t>
    <phoneticPr fontId="5" type="noConversion"/>
  </si>
  <si>
    <t>Tw-DRGs醫令</t>
    <phoneticPr fontId="4" type="noConversion"/>
  </si>
  <si>
    <t>A</t>
    <phoneticPr fontId="5" type="noConversion"/>
  </si>
  <si>
    <t>相對權重RW</t>
    <phoneticPr fontId="5" type="noConversion"/>
  </si>
  <si>
    <t>A</t>
    <phoneticPr fontId="5" type="noConversion"/>
  </si>
  <si>
    <t>標準給付額SPR</t>
    <phoneticPr fontId="5" type="noConversion"/>
  </si>
  <si>
    <t>A</t>
    <phoneticPr fontId="5" type="noConversion"/>
  </si>
  <si>
    <t>A00002</t>
    <phoneticPr fontId="4" type="noConversion"/>
  </si>
  <si>
    <t>該Tw-DRG幾何平均住院日</t>
    <phoneticPr fontId="5" type="noConversion"/>
  </si>
  <si>
    <t>A</t>
    <phoneticPr fontId="5" type="noConversion"/>
  </si>
  <si>
    <t>A00003</t>
    <phoneticPr fontId="4" type="noConversion"/>
  </si>
  <si>
    <t>該Tw-DRG下限臨界點</t>
    <phoneticPr fontId="5" type="noConversion"/>
  </si>
  <si>
    <t>A</t>
    <phoneticPr fontId="5" type="noConversion"/>
  </si>
  <si>
    <t>A00004</t>
    <phoneticPr fontId="4" type="noConversion"/>
  </si>
  <si>
    <t>醫療服務點數</t>
    <phoneticPr fontId="5" type="noConversion"/>
  </si>
  <si>
    <t>77025</t>
    <phoneticPr fontId="4" type="noConversion"/>
  </si>
  <si>
    <t>120000</t>
    <phoneticPr fontId="4" type="noConversion"/>
  </si>
  <si>
    <t>105</t>
    <phoneticPr fontId="4" type="noConversion"/>
  </si>
  <si>
    <t>A00005</t>
    <phoneticPr fontId="4" type="noConversion"/>
  </si>
  <si>
    <t>該個案清單住院天數</t>
    <phoneticPr fontId="5" type="noConversion"/>
  </si>
  <si>
    <t>106</t>
    <phoneticPr fontId="4" type="noConversion"/>
  </si>
  <si>
    <t>A</t>
    <phoneticPr fontId="4" type="noConversion"/>
  </si>
  <si>
    <t>A00006</t>
    <phoneticPr fontId="4" type="noConversion"/>
  </si>
  <si>
    <t>該Tw-DRG上限臨界點</t>
    <phoneticPr fontId="4" type="noConversion"/>
  </si>
  <si>
    <t>各項    加成率</t>
    <phoneticPr fontId="4" type="noConversion"/>
  </si>
  <si>
    <t>107</t>
    <phoneticPr fontId="4" type="noConversion"/>
  </si>
  <si>
    <t>A10001</t>
    <phoneticPr fontId="4" type="noConversion"/>
  </si>
  <si>
    <t>基本診療加成「A10000~A10003」</t>
    <phoneticPr fontId="5" type="noConversion"/>
  </si>
  <si>
    <t>108</t>
    <phoneticPr fontId="4" type="noConversion"/>
  </si>
  <si>
    <t>A30000</t>
    <phoneticPr fontId="4" type="noConversion"/>
  </si>
  <si>
    <t>兒童加成「A20000~A40003」</t>
    <phoneticPr fontId="4" type="noConversion"/>
  </si>
  <si>
    <t>非MDC15外科系無加成</t>
    <phoneticPr fontId="4" type="noConversion"/>
  </si>
  <si>
    <t>A30003</t>
    <phoneticPr fontId="4" type="noConversion"/>
  </si>
  <si>
    <t>非MDC15外科系&gt;2歲&lt;=6歲兒童加成</t>
    <phoneticPr fontId="4" type="noConversion"/>
  </si>
  <si>
    <t>109</t>
    <phoneticPr fontId="4" type="noConversion"/>
  </si>
  <si>
    <t>CMI加成率 「A50000~A50003」</t>
    <phoneticPr fontId="4" type="noConversion"/>
  </si>
  <si>
    <t>110</t>
    <phoneticPr fontId="4" type="noConversion"/>
  </si>
  <si>
    <t>A60000</t>
    <phoneticPr fontId="4" type="noConversion"/>
  </si>
  <si>
    <t>山地離島加成</t>
    <phoneticPr fontId="5" type="noConversion"/>
  </si>
  <si>
    <t>支付定額數</t>
    <phoneticPr fontId="4" type="noConversion"/>
  </si>
  <si>
    <t>111</t>
    <phoneticPr fontId="4" type="noConversion"/>
  </si>
  <si>
    <t>B00000</t>
    <phoneticPr fontId="5" type="noConversion"/>
  </si>
  <si>
    <t>Tw-DRG支付定額</t>
    <phoneticPr fontId="5" type="noConversion"/>
  </si>
  <si>
    <t>本案選用之     上限臨界點</t>
    <phoneticPr fontId="4" type="noConversion"/>
  </si>
  <si>
    <t>112</t>
    <phoneticPr fontId="4" type="noConversion"/>
  </si>
  <si>
    <t>C00000</t>
    <phoneticPr fontId="4" type="noConversion"/>
  </si>
  <si>
    <t>無上限臨界點</t>
    <phoneticPr fontId="5" type="noConversion"/>
  </si>
  <si>
    <t>C00001</t>
    <phoneticPr fontId="5" type="noConversion"/>
  </si>
  <si>
    <t>上限臨界點</t>
    <phoneticPr fontId="5" type="noConversion"/>
  </si>
  <si>
    <t>C00002</t>
    <phoneticPr fontId="5" type="noConversion"/>
  </si>
  <si>
    <t>上限臨界點以TW-DRGS支付定額（B00000）計算</t>
    <phoneticPr fontId="4" type="noConversion"/>
  </si>
  <si>
    <t>邊際成本</t>
    <phoneticPr fontId="4" type="noConversion"/>
  </si>
  <si>
    <t>113</t>
    <phoneticPr fontId="4" type="noConversion"/>
  </si>
  <si>
    <t>D00000</t>
    <phoneticPr fontId="5" type="noConversion"/>
  </si>
  <si>
    <t>無邊際成本</t>
    <phoneticPr fontId="5" type="noConversion"/>
  </si>
  <si>
    <t>D00001</t>
    <phoneticPr fontId="5" type="noConversion"/>
  </si>
  <si>
    <t>邊際成本</t>
    <phoneticPr fontId="5" type="noConversion"/>
  </si>
  <si>
    <t>Tw-DRGs支付點數</t>
    <phoneticPr fontId="4" type="noConversion"/>
  </si>
  <si>
    <t>114</t>
    <phoneticPr fontId="4" type="noConversion"/>
  </si>
  <si>
    <t>E00000</t>
    <phoneticPr fontId="5" type="noConversion"/>
  </si>
  <si>
    <t>費用在上下限臨界點範圍內者=B00000DRG支付定額+D00000無邊際成本</t>
    <phoneticPr fontId="5" type="noConversion"/>
  </si>
  <si>
    <t>E00001</t>
    <phoneticPr fontId="5" type="noConversion"/>
  </si>
  <si>
    <t>費用高於上限臨界點者支付點數=B00000支付定額＋D00001邊際成本</t>
    <phoneticPr fontId="5" type="noConversion"/>
  </si>
  <si>
    <t>E00002</t>
    <phoneticPr fontId="4" type="noConversion"/>
  </si>
  <si>
    <t>費用低於下限臨界點核實申報者＝A00004醫療服務點數</t>
    <phoneticPr fontId="4" type="noConversion"/>
  </si>
  <si>
    <t>E00003</t>
    <phoneticPr fontId="4" type="noConversion"/>
  </si>
  <si>
    <t>無權重之DRGs核實申報＝A00004醫療服務點數</t>
    <phoneticPr fontId="4" type="noConversion"/>
  </si>
  <si>
    <r>
      <t>E00004</t>
    </r>
    <r>
      <rPr>
        <sz val="12"/>
        <color indexed="10"/>
        <rFont val="細明體"/>
        <family val="3"/>
        <charset val="136"/>
      </rPr>
      <t/>
    </r>
    <phoneticPr fontId="4" type="noConversion"/>
  </si>
  <si>
    <t>該DRG個案&lt;20核實申報＝A00004醫療服務點數</t>
    <phoneticPr fontId="4" type="noConversion"/>
  </si>
  <si>
    <t>E00005</t>
    <phoneticPr fontId="5" type="noConversion"/>
  </si>
  <si>
    <t>論日支付者＝B00000支付定額÷ A00002該DRG幾何平均住院 × A00005該個案住院醫療服務點數清單第19+20項次之急慢性病床天數。</t>
    <phoneticPr fontId="4" type="noConversion"/>
  </si>
  <si>
    <t>實際支付點數   (申報醫療點數)</t>
    <phoneticPr fontId="4" type="noConversion"/>
  </si>
  <si>
    <t>115</t>
    <phoneticPr fontId="4" type="noConversion"/>
  </si>
  <si>
    <t xml:space="preserve">F00000 </t>
    <phoneticPr fontId="5" type="noConversion"/>
  </si>
  <si>
    <t>TW-DRG實際支付點數(申報醫療點數)＝E00000或E00001或E00005 TW-DRG支付點數＋醫令類別X之點數</t>
    <phoneticPr fontId="5" type="noConversion"/>
  </si>
  <si>
    <t xml:space="preserve">F00001 </t>
    <phoneticPr fontId="5" type="noConversion"/>
  </si>
  <si>
    <t>TW-DRG實際支付點數(申報醫療點數)=E00002或E00003或E00004+醫令類別X之點數</t>
    <phoneticPr fontId="5" type="noConversion"/>
  </si>
  <si>
    <t>103.03.00</t>
    <phoneticPr fontId="4" type="noConversion"/>
  </si>
  <si>
    <t>該Tw-DRG上限臨界點</t>
    <phoneticPr fontId="4" type="noConversion"/>
  </si>
  <si>
    <t>非MDC15外科系無加成</t>
    <phoneticPr fontId="4" type="noConversion"/>
  </si>
  <si>
    <t xml:space="preserve">CMI加成率 </t>
    <phoneticPr fontId="4" type="noConversion"/>
  </si>
  <si>
    <t>d112</t>
    <phoneticPr fontId="4" type="noConversion"/>
  </si>
  <si>
    <t>39</t>
    <phoneticPr fontId="4" type="noConversion"/>
  </si>
  <si>
    <t>K</t>
    <phoneticPr fontId="4" type="noConversion"/>
  </si>
  <si>
    <t>03026K</t>
    <phoneticPr fontId="4" type="noConversion"/>
  </si>
  <si>
    <r>
      <t>(</t>
    </r>
    <r>
      <rPr>
        <sz val="12"/>
        <rFont val="細明體"/>
        <family val="3"/>
        <charset val="136"/>
      </rPr>
      <t>假設護病比加成率為9%)</t>
    </r>
    <phoneticPr fontId="4" type="noConversion"/>
  </si>
  <si>
    <t>K</t>
    <phoneticPr fontId="4" type="noConversion"/>
  </si>
  <si>
    <r>
      <t>5</t>
    </r>
    <r>
      <rPr>
        <sz val="12"/>
        <color indexed="8"/>
        <rFont val="細明體"/>
        <family val="3"/>
        <charset val="136"/>
      </rPr>
      <t>或</t>
    </r>
    <r>
      <rPr>
        <sz val="12"/>
        <color indexed="8"/>
        <rFont val="Times New Roman"/>
        <family val="1"/>
      </rPr>
      <t>6</t>
    </r>
    <phoneticPr fontId="4" type="noConversion"/>
  </si>
  <si>
    <r>
      <t>轉歸代碼</t>
    </r>
    <r>
      <rPr>
        <sz val="12"/>
        <color indexed="8"/>
        <rFont val="Times New Roman"/>
        <family val="1"/>
      </rPr>
      <t>5</t>
    </r>
    <r>
      <rPr>
        <sz val="12"/>
        <color indexed="8"/>
        <rFont val="細明體"/>
        <family val="3"/>
        <charset val="136"/>
      </rPr>
      <t>或</t>
    </r>
    <r>
      <rPr>
        <sz val="12"/>
        <color indexed="8"/>
        <rFont val="Times New Roman"/>
        <family val="1"/>
      </rPr>
      <t>6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且</t>
    </r>
    <r>
      <rPr>
        <sz val="12"/>
        <color indexed="8"/>
        <rFont val="Times New Roman"/>
        <family val="1"/>
      </rPr>
      <t>A0005</t>
    </r>
    <r>
      <rPr>
        <sz val="12"/>
        <color indexed="8"/>
        <rFont val="細明體"/>
        <family val="3"/>
        <charset val="136"/>
      </rPr>
      <t>住院天數低於</t>
    </r>
    <r>
      <rPr>
        <sz val="12"/>
        <color indexed="8"/>
        <rFont val="Times New Roman"/>
        <family val="1"/>
      </rPr>
      <t>A00002</t>
    </r>
    <r>
      <rPr>
        <sz val="12"/>
        <color indexed="8"/>
        <rFont val="細明體"/>
        <family val="3"/>
        <charset val="136"/>
      </rPr>
      <t>幾何平均住院天數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且</t>
    </r>
    <r>
      <rPr>
        <sz val="12"/>
        <color indexed="8"/>
        <rFont val="Times New Roman"/>
        <family val="1"/>
      </rPr>
      <t>A00004</t>
    </r>
    <r>
      <rPr>
        <sz val="12"/>
        <color indexed="8"/>
        <rFont val="細明體"/>
        <family val="3"/>
        <charset val="136"/>
      </rPr>
      <t>醫療服務點數在上下限臨界點範圍內者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應以</t>
    </r>
    <r>
      <rPr>
        <sz val="12"/>
        <color indexed="8"/>
        <rFont val="Times New Roman"/>
        <family val="1"/>
      </rPr>
      <t>"</t>
    </r>
    <r>
      <rPr>
        <sz val="12"/>
        <color indexed="8"/>
        <rFont val="細明體"/>
        <family val="3"/>
        <charset val="136"/>
      </rPr>
      <t>論日</t>
    </r>
    <r>
      <rPr>
        <sz val="12"/>
        <color indexed="8"/>
        <rFont val="Times New Roman"/>
        <family val="1"/>
      </rPr>
      <t>"</t>
    </r>
    <r>
      <rPr>
        <sz val="12"/>
        <color indexed="8"/>
        <rFont val="細明體"/>
        <family val="3"/>
        <charset val="136"/>
      </rPr>
      <t>申報</t>
    </r>
    <r>
      <rPr>
        <sz val="12"/>
        <color indexed="8"/>
        <rFont val="Times New Roman"/>
        <family val="1"/>
      </rPr>
      <t>,</t>
    </r>
    <r>
      <rPr>
        <sz val="12"/>
        <color indexed="8"/>
        <rFont val="細明體"/>
        <family val="3"/>
        <charset val="136"/>
      </rPr>
      <t>不應以其他支付型態申報</t>
    </r>
    <phoneticPr fontId="4" type="noConversion"/>
  </si>
  <si>
    <r>
      <t>(</t>
    </r>
    <r>
      <rPr>
        <sz val="12"/>
        <rFont val="細明體"/>
        <family val="3"/>
        <charset val="136"/>
      </rPr>
      <t>醫令</t>
    </r>
    <r>
      <rPr>
        <sz val="12"/>
        <rFont val="Times New Roman"/>
        <family val="1"/>
      </rPr>
      <t>F00000</t>
    </r>
    <r>
      <rPr>
        <sz val="12"/>
        <rFont val="細明體"/>
        <family val="3"/>
        <charset val="136"/>
      </rPr>
      <t>或</t>
    </r>
    <r>
      <rPr>
        <sz val="12"/>
        <rFont val="Times New Roman"/>
        <family val="1"/>
      </rPr>
      <t>F00001) -</t>
    </r>
    <r>
      <rPr>
        <sz val="12"/>
        <rFont val="細明體"/>
        <family val="3"/>
        <charset val="136"/>
      </rPr>
      <t>欄位</t>
    </r>
    <r>
      <rPr>
        <sz val="12"/>
        <rFont val="Times New Roman"/>
        <family val="1"/>
      </rPr>
      <t>ID d84+</t>
    </r>
    <r>
      <rPr>
        <sz val="12"/>
        <rFont val="細明體"/>
        <family val="3"/>
        <charset val="136"/>
      </rPr>
      <t>欄位IDd112</t>
    </r>
    <phoneticPr fontId="4" type="noConversion"/>
  </si>
  <si>
    <r>
      <t>F00000-G00001-</t>
    </r>
    <r>
      <rPr>
        <sz val="12"/>
        <rFont val="細明體"/>
        <family val="3"/>
        <charset val="136"/>
      </rPr>
      <t>欄位</t>
    </r>
    <r>
      <rPr>
        <sz val="12"/>
        <rFont val="Times New Roman"/>
        <family val="1"/>
      </rPr>
      <t>ID d84+</t>
    </r>
    <r>
      <rPr>
        <sz val="12"/>
        <rFont val="細明體"/>
        <family val="3"/>
        <charset val="136"/>
      </rPr>
      <t>欄位</t>
    </r>
    <r>
      <rPr>
        <sz val="12"/>
        <rFont val="Times New Roman"/>
        <family val="1"/>
      </rPr>
      <t>IDd112</t>
    </r>
    <phoneticPr fontId="4" type="noConversion"/>
  </si>
  <si>
    <r>
      <t>項次</t>
    </r>
    <r>
      <rPr>
        <sz val="12"/>
        <rFont val="Times New Roman"/>
        <family val="1"/>
      </rPr>
      <t>115-G00001-</t>
    </r>
    <r>
      <rPr>
        <sz val="12"/>
        <rFont val="新細明體"/>
        <family val="1"/>
        <charset val="136"/>
      </rPr>
      <t>欄位</t>
    </r>
    <r>
      <rPr>
        <sz val="12"/>
        <rFont val="Times New Roman"/>
        <family val="1"/>
      </rPr>
      <t>ID d84+</t>
    </r>
    <r>
      <rPr>
        <sz val="12"/>
        <rFont val="新細明體"/>
        <family val="1"/>
        <charset val="136"/>
      </rPr>
      <t>欄位</t>
    </r>
    <r>
      <rPr>
        <sz val="12"/>
        <rFont val="Times New Roman"/>
        <family val="1"/>
      </rPr>
      <t>IDd112</t>
    </r>
    <phoneticPr fontId="4" type="noConversion"/>
  </si>
  <si>
    <r>
      <t>本欄註記</t>
    </r>
    <r>
      <rPr>
        <sz val="12"/>
        <color indexed="8"/>
        <rFont val="Times New Roman"/>
        <family val="1"/>
      </rPr>
      <t>9</t>
    </r>
    <r>
      <rPr>
        <sz val="12"/>
        <color indexed="8"/>
        <rFont val="細明體"/>
        <family val="3"/>
        <charset val="136"/>
      </rPr>
      <t>者轉歸代碼必為</t>
    </r>
    <r>
      <rPr>
        <sz val="12"/>
        <rFont val="新細明體"/>
        <family val="1"/>
        <charset val="136"/>
      </rPr>
      <t>7或</t>
    </r>
    <r>
      <rPr>
        <sz val="12"/>
        <color indexed="8"/>
        <rFont val="Times New Roman"/>
        <family val="1"/>
      </rPr>
      <t>2</t>
    </r>
    <r>
      <rPr>
        <strike/>
        <sz val="12"/>
        <color rgb="FFFF0000"/>
        <rFont val="新細明體"/>
        <family val="1"/>
        <charset val="136"/>
      </rPr>
      <t>或切帳註記必為02</t>
    </r>
    <phoneticPr fontId="4" type="noConversion"/>
  </si>
  <si>
    <t xml:space="preserve">
KC008*****</t>
    <phoneticPr fontId="4" type="noConversion"/>
  </si>
  <si>
    <t>生物製劑</t>
    <phoneticPr fontId="4" type="noConversion"/>
  </si>
  <si>
    <r>
      <t>1.本表Tw-DRGs各醫令之值為虛擬，以本</t>
    </r>
    <r>
      <rPr>
        <sz val="12"/>
        <rFont val="標楷體"/>
        <family val="4"/>
        <charset val="136"/>
      </rPr>
      <t>署</t>
    </r>
    <r>
      <rPr>
        <sz val="12"/>
        <color theme="1"/>
        <rFont val="標楷體"/>
        <family val="4"/>
        <charset val="136"/>
      </rPr>
      <t>公告內容主
2.實際醫療費用之醫令,醫令清單各項次仍依規定申報,並歸17項費用
3.所有醫令均應填執行起訖日期
4.申報兒童加成者之年齡=入院年月-欄位IDd6出生年月日或欄位IDd100依附就醫新生兒出生年月日</t>
    </r>
    <phoneticPr fontId="5" type="noConversion"/>
  </si>
  <si>
    <r>
      <t xml:space="preserve">不計入醫療費用點數合計欄位項目點數 
</t>
    </r>
    <r>
      <rPr>
        <strike/>
        <sz val="12"/>
        <color rgb="FFFF0000"/>
        <rFont val="標楷體"/>
        <family val="4"/>
        <charset val="136"/>
      </rPr>
      <t>護病比加成點數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</si>
</sst>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* #,##0_);_(* \(#,##0\);_(* &quot;-&quot;_);_(@_)"/>
    <numFmt numFmtId="177" formatCode="_(* #,##0.00_);_(* \(#,##0.00\);_(* &quot;-&quot;??_);_(@_)"/>
    <numFmt numFmtId="178" formatCode="0_ "/>
    <numFmt numFmtId="179" formatCode="0;[Red]0"/>
    <numFmt numFmtId="180" formatCode="0.00_);[Red]\(0.00\)"/>
    <numFmt numFmtId="181" formatCode="0_);[Red]\(0\)"/>
    <numFmt numFmtId="182" formatCode="0.0000_);[Red]\(0.0000\)"/>
    <numFmt numFmtId="183" formatCode="0.000_);[Red]\(0.000\)"/>
  </numFmts>
  <fonts count="40"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細明體"/>
      <family val="3"/>
      <charset val="136"/>
    </font>
    <font>
      <sz val="10.199999999999999"/>
      <name val="標楷體"/>
      <family val="4"/>
      <charset val="136"/>
    </font>
    <font>
      <sz val="10.199999999999999"/>
      <name val="Times New Roman"/>
      <family val="1"/>
    </font>
    <font>
      <sz val="10"/>
      <name val="標楷體"/>
      <family val="4"/>
      <charset val="136"/>
    </font>
    <font>
      <sz val="12"/>
      <color indexed="10"/>
      <name val="細明體"/>
      <family val="3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sz val="12"/>
      <color indexed="8"/>
      <name val="標楷體"/>
      <family val="4"/>
      <charset val="136"/>
    </font>
    <font>
      <sz val="16"/>
      <color indexed="8"/>
      <name val="細明體"/>
      <family val="3"/>
      <charset val="136"/>
    </font>
    <font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b/>
      <sz val="12"/>
      <color indexed="8"/>
      <name val="細明體"/>
      <family val="3"/>
      <charset val="136"/>
    </font>
    <font>
      <b/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6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color theme="1"/>
      <name val="細明體"/>
      <family val="3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0.199999999999999"/>
      <color theme="1"/>
      <name val="標楷體"/>
      <family val="4"/>
      <charset val="136"/>
    </font>
    <font>
      <sz val="10.199999999999999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1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theme="1"/>
      <name val="Times New Roman"/>
      <family val="1"/>
    </font>
    <font>
      <sz val="12"/>
      <color rgb="FFFF0000"/>
      <name val="標楷體"/>
      <family val="4"/>
      <charset val="136"/>
    </font>
    <font>
      <strike/>
      <sz val="12"/>
      <color rgb="FFFF0000"/>
      <name val="新細明體"/>
      <family val="1"/>
      <charset val="136"/>
    </font>
    <font>
      <strike/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 diagonalDown="1"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ck">
        <color indexed="64"/>
      </diagonal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</cellStyleXfs>
  <cellXfs count="458">
    <xf numFmtId="0" fontId="0" fillId="0" borderId="0" xfId="0"/>
    <xf numFmtId="0" fontId="3" fillId="0" borderId="0" xfId="0" applyFont="1" applyAlignment="1"/>
    <xf numFmtId="0" fontId="7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/>
    <xf numFmtId="0" fontId="12" fillId="0" borderId="0" xfId="0" applyFont="1"/>
    <xf numFmtId="0" fontId="3" fillId="2" borderId="0" xfId="0" applyFont="1" applyFill="1" applyBorder="1" applyAlignment="1">
      <alignment horizontal="left" vertical="center"/>
    </xf>
    <xf numFmtId="49" fontId="6" fillId="0" borderId="0" xfId="0" applyNumberFormat="1" applyFont="1"/>
    <xf numFmtId="0" fontId="11" fillId="3" borderId="1" xfId="0" applyFont="1" applyFill="1" applyBorder="1" applyAlignment="1">
      <alignment vertical="center" wrapText="1"/>
    </xf>
    <xf numFmtId="49" fontId="12" fillId="3" borderId="2" xfId="0" applyNumberFormat="1" applyFont="1" applyFill="1" applyBorder="1"/>
    <xf numFmtId="49" fontId="12" fillId="3" borderId="3" xfId="0" applyNumberFormat="1" applyFont="1" applyFill="1" applyBorder="1"/>
    <xf numFmtId="0" fontId="12" fillId="3" borderId="0" xfId="0" applyFont="1" applyFill="1"/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0" xfId="0" applyFont="1" applyFill="1" applyBorder="1"/>
    <xf numFmtId="49" fontId="6" fillId="3" borderId="5" xfId="0" applyNumberFormat="1" applyFont="1" applyFill="1" applyBorder="1"/>
    <xf numFmtId="0" fontId="12" fillId="3" borderId="6" xfId="0" applyFont="1" applyFill="1" applyBorder="1"/>
    <xf numFmtId="0" fontId="6" fillId="3" borderId="6" xfId="0" applyFont="1" applyFill="1" applyBorder="1"/>
    <xf numFmtId="49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/>
    </xf>
    <xf numFmtId="49" fontId="6" fillId="3" borderId="0" xfId="0" applyNumberFormat="1" applyFont="1" applyFill="1" applyBorder="1"/>
    <xf numFmtId="49" fontId="0" fillId="3" borderId="3" xfId="0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right" vertical="center"/>
    </xf>
    <xf numFmtId="0" fontId="0" fillId="3" borderId="0" xfId="0" applyFont="1" applyFill="1"/>
    <xf numFmtId="0" fontId="0" fillId="3" borderId="3" xfId="0" applyFont="1" applyFill="1" applyBorder="1"/>
    <xf numFmtId="49" fontId="0" fillId="3" borderId="2" xfId="0" applyNumberFormat="1" applyFont="1" applyFill="1" applyBorder="1"/>
    <xf numFmtId="0" fontId="0" fillId="3" borderId="2" xfId="0" applyFont="1" applyFill="1" applyBorder="1" applyAlignment="1">
      <alignment horizontal="left"/>
    </xf>
    <xf numFmtId="49" fontId="0" fillId="3" borderId="3" xfId="0" applyNumberFormat="1" applyFont="1" applyFill="1" applyBorder="1"/>
    <xf numFmtId="0" fontId="0" fillId="3" borderId="3" xfId="0" applyFont="1" applyFill="1" applyBorder="1" applyAlignment="1">
      <alignment horizontal="left"/>
    </xf>
    <xf numFmtId="49" fontId="0" fillId="3" borderId="3" xfId="0" applyNumberFormat="1" applyFont="1" applyFill="1" applyBorder="1" applyAlignment="1">
      <alignment horizontal="left"/>
    </xf>
    <xf numFmtId="0" fontId="11" fillId="3" borderId="3" xfId="0" applyFont="1" applyFill="1" applyBorder="1"/>
    <xf numFmtId="49" fontId="0" fillId="3" borderId="3" xfId="0" applyNumberFormat="1" applyFont="1" applyFill="1" applyBorder="1" applyAlignment="1">
      <alignment horizontal="right"/>
    </xf>
    <xf numFmtId="49" fontId="0" fillId="3" borderId="10" xfId="0" applyNumberFormat="1" applyFont="1" applyFill="1" applyBorder="1"/>
    <xf numFmtId="0" fontId="3" fillId="3" borderId="3" xfId="0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right"/>
    </xf>
    <xf numFmtId="0" fontId="0" fillId="3" borderId="9" xfId="0" applyFont="1" applyFill="1" applyBorder="1" applyAlignment="1">
      <alignment horizontal="right"/>
    </xf>
    <xf numFmtId="49" fontId="0" fillId="3" borderId="3" xfId="0" applyNumberFormat="1" applyFont="1" applyFill="1" applyBorder="1" applyAlignment="1">
      <alignment vertical="center"/>
    </xf>
    <xf numFmtId="178" fontId="0" fillId="3" borderId="3" xfId="0" applyNumberFormat="1" applyFont="1" applyFill="1" applyBorder="1" applyAlignment="1">
      <alignment horizontal="right" vertical="center"/>
    </xf>
    <xf numFmtId="49" fontId="0" fillId="3" borderId="11" xfId="0" applyNumberFormat="1" applyFont="1" applyFill="1" applyBorder="1"/>
    <xf numFmtId="49" fontId="0" fillId="3" borderId="11" xfId="0" applyNumberFormat="1" applyFont="1" applyFill="1" applyBorder="1" applyAlignment="1">
      <alignment vertical="center"/>
    </xf>
    <xf numFmtId="0" fontId="0" fillId="0" borderId="0" xfId="0" applyFont="1"/>
    <xf numFmtId="49" fontId="0" fillId="3" borderId="2" xfId="0" applyNumberFormat="1" applyFont="1" applyFill="1" applyBorder="1" applyAlignment="1">
      <alignment horizontal="right"/>
    </xf>
    <xf numFmtId="178" fontId="0" fillId="3" borderId="2" xfId="0" applyNumberFormat="1" applyFont="1" applyFill="1" applyBorder="1"/>
    <xf numFmtId="178" fontId="0" fillId="3" borderId="3" xfId="0" applyNumberFormat="1" applyFont="1" applyFill="1" applyBorder="1"/>
    <xf numFmtId="49" fontId="0" fillId="3" borderId="4" xfId="0" applyNumberFormat="1" applyFont="1" applyFill="1" applyBorder="1"/>
    <xf numFmtId="0" fontId="0" fillId="3" borderId="4" xfId="0" applyFont="1" applyFill="1" applyBorder="1" applyAlignment="1">
      <alignment horizontal="left"/>
    </xf>
    <xf numFmtId="49" fontId="0" fillId="3" borderId="4" xfId="0" applyNumberFormat="1" applyFont="1" applyFill="1" applyBorder="1" applyAlignment="1">
      <alignment horizontal="right"/>
    </xf>
    <xf numFmtId="178" fontId="0" fillId="3" borderId="4" xfId="0" applyNumberFormat="1" applyFont="1" applyFill="1" applyBorder="1"/>
    <xf numFmtId="49" fontId="0" fillId="3" borderId="14" xfId="0" applyNumberFormat="1" applyFont="1" applyFill="1" applyBorder="1"/>
    <xf numFmtId="49" fontId="0" fillId="3" borderId="0" xfId="0" applyNumberFormat="1" applyFont="1" applyFill="1" applyBorder="1"/>
    <xf numFmtId="0" fontId="0" fillId="3" borderId="0" xfId="0" applyFont="1" applyFill="1" applyBorder="1" applyAlignment="1">
      <alignment horizontal="left"/>
    </xf>
    <xf numFmtId="49" fontId="0" fillId="3" borderId="0" xfId="0" applyNumberFormat="1" applyFont="1" applyFill="1" applyBorder="1" applyAlignment="1">
      <alignment horizontal="right"/>
    </xf>
    <xf numFmtId="178" fontId="0" fillId="3" borderId="15" xfId="0" applyNumberFormat="1" applyFont="1" applyFill="1" applyBorder="1"/>
    <xf numFmtId="0" fontId="0" fillId="3" borderId="6" xfId="0" applyFont="1" applyFill="1" applyBorder="1"/>
    <xf numFmtId="0" fontId="0" fillId="3" borderId="6" xfId="0" applyFont="1" applyFill="1" applyBorder="1" applyAlignment="1">
      <alignment horizontal="left"/>
    </xf>
    <xf numFmtId="178" fontId="0" fillId="3" borderId="16" xfId="0" applyNumberFormat="1" applyFont="1" applyFill="1" applyBorder="1"/>
    <xf numFmtId="0" fontId="0" fillId="3" borderId="17" xfId="0" applyFont="1" applyFill="1" applyBorder="1"/>
    <xf numFmtId="0" fontId="0" fillId="0" borderId="0" xfId="0" applyFont="1" applyAlignment="1">
      <alignment horizontal="right"/>
    </xf>
    <xf numFmtId="0" fontId="0" fillId="3" borderId="4" xfId="0" applyFont="1" applyFill="1" applyBorder="1"/>
    <xf numFmtId="0" fontId="0" fillId="3" borderId="2" xfId="0" applyFont="1" applyFill="1" applyBorder="1"/>
    <xf numFmtId="0" fontId="0" fillId="3" borderId="9" xfId="0" applyFont="1" applyFill="1" applyBorder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right"/>
    </xf>
    <xf numFmtId="0" fontId="22" fillId="0" borderId="15" xfId="0" applyFont="1" applyFill="1" applyBorder="1" applyAlignment="1">
      <alignment horizontal="center"/>
    </xf>
    <xf numFmtId="0" fontId="23" fillId="0" borderId="0" xfId="0" applyFont="1" applyFill="1"/>
    <xf numFmtId="0" fontId="22" fillId="0" borderId="18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5" fillId="0" borderId="18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/>
    </xf>
    <xf numFmtId="0" fontId="22" fillId="0" borderId="9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25" fillId="0" borderId="10" xfId="0" applyFont="1" applyFill="1" applyBorder="1" applyAlignment="1">
      <alignment vertical="center"/>
    </xf>
    <xf numFmtId="0" fontId="25" fillId="0" borderId="19" xfId="0" applyFont="1" applyFill="1" applyBorder="1" applyAlignment="1">
      <alignment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2" fillId="0" borderId="1" xfId="0" applyFont="1" applyFill="1" applyBorder="1" applyAlignment="1"/>
    <xf numFmtId="0" fontId="22" fillId="0" borderId="10" xfId="0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49" fontId="23" fillId="0" borderId="20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vertical="center"/>
    </xf>
    <xf numFmtId="49" fontId="25" fillId="0" borderId="2" xfId="0" applyNumberFormat="1" applyFont="1" applyFill="1" applyBorder="1" applyAlignment="1">
      <alignment horizontal="right" vertical="center"/>
    </xf>
    <xf numFmtId="49" fontId="26" fillId="0" borderId="2" xfId="0" applyNumberFormat="1" applyFont="1" applyFill="1" applyBorder="1" applyAlignment="1">
      <alignment horizontal="right" vertical="center"/>
    </xf>
    <xf numFmtId="49" fontId="25" fillId="0" borderId="20" xfId="0" applyNumberFormat="1" applyFont="1" applyFill="1" applyBorder="1" applyAlignment="1">
      <alignment horizontal="right" vertical="center"/>
    </xf>
    <xf numFmtId="49" fontId="25" fillId="0" borderId="21" xfId="0" applyNumberFormat="1" applyFont="1" applyFill="1" applyBorder="1" applyAlignment="1">
      <alignment horizontal="right" vertical="center"/>
    </xf>
    <xf numFmtId="49" fontId="25" fillId="0" borderId="22" xfId="0" applyNumberFormat="1" applyFont="1" applyFill="1" applyBorder="1" applyAlignment="1">
      <alignment horizontal="right" vertical="center"/>
    </xf>
    <xf numFmtId="49" fontId="23" fillId="0" borderId="8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vertical="center"/>
    </xf>
    <xf numFmtId="49" fontId="23" fillId="0" borderId="3" xfId="0" applyNumberFormat="1" applyFont="1" applyFill="1" applyBorder="1" applyAlignment="1">
      <alignment horizontal="right" vertical="center"/>
    </xf>
    <xf numFmtId="49" fontId="23" fillId="0" borderId="8" xfId="0" applyNumberFormat="1" applyFont="1" applyFill="1" applyBorder="1" applyAlignment="1">
      <alignment horizontal="right" vertical="center"/>
    </xf>
    <xf numFmtId="49" fontId="23" fillId="0" borderId="23" xfId="0" applyNumberFormat="1" applyFont="1" applyFill="1" applyBorder="1" applyAlignment="1">
      <alignment horizontal="right" vertical="center"/>
    </xf>
    <xf numFmtId="49" fontId="23" fillId="0" borderId="24" xfId="0" applyNumberFormat="1" applyFont="1" applyFill="1" applyBorder="1" applyAlignment="1">
      <alignment horizontal="right" vertical="center"/>
    </xf>
    <xf numFmtId="49" fontId="23" fillId="0" borderId="25" xfId="0" applyNumberFormat="1" applyFont="1" applyFill="1" applyBorder="1" applyAlignment="1">
      <alignment horizontal="right" vertical="center"/>
    </xf>
    <xf numFmtId="0" fontId="28" fillId="0" borderId="3" xfId="0" applyFont="1" applyFill="1" applyBorder="1" applyAlignment="1">
      <alignment vertical="center" wrapText="1"/>
    </xf>
    <xf numFmtId="49" fontId="23" fillId="0" borderId="24" xfId="0" applyNumberFormat="1" applyFont="1" applyFill="1" applyBorder="1" applyAlignment="1">
      <alignment horizontal="right"/>
    </xf>
    <xf numFmtId="49" fontId="22" fillId="0" borderId="8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49" fontId="23" fillId="0" borderId="3" xfId="0" applyNumberFormat="1" applyFont="1" applyFill="1" applyBorder="1" applyAlignment="1">
      <alignment horizontal="center" vertical="center"/>
    </xf>
    <xf numFmtId="49" fontId="27" fillId="0" borderId="3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/>
    </xf>
    <xf numFmtId="49" fontId="22" fillId="0" borderId="3" xfId="0" applyNumberFormat="1" applyFont="1" applyFill="1" applyBorder="1" applyAlignment="1">
      <alignment horizontal="center" vertical="center"/>
    </xf>
    <xf numFmtId="49" fontId="23" fillId="0" borderId="25" xfId="0" applyNumberFormat="1" applyFont="1" applyFill="1" applyBorder="1" applyAlignment="1">
      <alignment horizontal="right"/>
    </xf>
    <xf numFmtId="0" fontId="23" fillId="0" borderId="8" xfId="0" applyFont="1" applyFill="1" applyBorder="1"/>
    <xf numFmtId="0" fontId="23" fillId="0" borderId="24" xfId="0" applyFont="1" applyFill="1" applyBorder="1"/>
    <xf numFmtId="0" fontId="23" fillId="0" borderId="24" xfId="0" applyFont="1" applyFill="1" applyBorder="1" applyAlignment="1">
      <alignment horizontal="right"/>
    </xf>
    <xf numFmtId="0" fontId="23" fillId="0" borderId="25" xfId="0" applyFont="1" applyFill="1" applyBorder="1"/>
    <xf numFmtId="0" fontId="28" fillId="0" borderId="3" xfId="0" applyFont="1" applyFill="1" applyBorder="1" applyAlignment="1"/>
    <xf numFmtId="49" fontId="27" fillId="0" borderId="3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right" vertical="center"/>
    </xf>
    <xf numFmtId="0" fontId="29" fillId="0" borderId="3" xfId="0" applyFont="1" applyFill="1" applyBorder="1"/>
    <xf numFmtId="0" fontId="25" fillId="0" borderId="24" xfId="0" applyFont="1" applyFill="1" applyBorder="1" applyAlignment="1">
      <alignment wrapText="1"/>
    </xf>
    <xf numFmtId="0" fontId="23" fillId="0" borderId="26" xfId="0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49" fontId="25" fillId="0" borderId="8" xfId="0" applyNumberFormat="1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right" vertical="center" wrapText="1"/>
    </xf>
    <xf numFmtId="0" fontId="23" fillId="0" borderId="25" xfId="0" applyFont="1" applyFill="1" applyBorder="1" applyAlignment="1"/>
    <xf numFmtId="49" fontId="23" fillId="0" borderId="3" xfId="0" quotePrefix="1" applyNumberFormat="1" applyFont="1" applyFill="1" applyBorder="1" applyAlignment="1">
      <alignment horizontal="right" vertical="center"/>
    </xf>
    <xf numFmtId="49" fontId="23" fillId="0" borderId="8" xfId="0" quotePrefix="1" applyNumberFormat="1" applyFont="1" applyFill="1" applyBorder="1" applyAlignment="1">
      <alignment horizontal="right" vertical="center"/>
    </xf>
    <xf numFmtId="49" fontId="22" fillId="0" borderId="11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right" vertical="center"/>
    </xf>
    <xf numFmtId="0" fontId="23" fillId="0" borderId="8" xfId="0" applyNumberFormat="1" applyFont="1" applyFill="1" applyBorder="1" applyAlignment="1">
      <alignment horizontal="right" vertical="center"/>
    </xf>
    <xf numFmtId="0" fontId="23" fillId="0" borderId="23" xfId="0" applyNumberFormat="1" applyFont="1" applyFill="1" applyBorder="1" applyAlignment="1">
      <alignment horizontal="right" vertical="center"/>
    </xf>
    <xf numFmtId="179" fontId="23" fillId="0" borderId="24" xfId="0" applyNumberFormat="1" applyFont="1" applyFill="1" applyBorder="1"/>
    <xf numFmtId="179" fontId="23" fillId="0" borderId="24" xfId="0" applyNumberFormat="1" applyFont="1" applyFill="1" applyBorder="1" applyAlignment="1">
      <alignment wrapText="1"/>
    </xf>
    <xf numFmtId="179" fontId="23" fillId="0" borderId="24" xfId="0" applyNumberFormat="1" applyFont="1" applyFill="1" applyBorder="1" applyAlignment="1">
      <alignment horizontal="right"/>
    </xf>
    <xf numFmtId="49" fontId="22" fillId="0" borderId="3" xfId="0" applyNumberFormat="1" applyFont="1" applyFill="1" applyBorder="1" applyAlignment="1">
      <alignment horizontal="center" vertical="top"/>
    </xf>
    <xf numFmtId="0" fontId="22" fillId="0" borderId="3" xfId="0" applyFont="1" applyFill="1" applyBorder="1" applyAlignment="1">
      <alignment vertical="top" wrapText="1"/>
    </xf>
    <xf numFmtId="0" fontId="23" fillId="0" borderId="3" xfId="0" applyNumberFormat="1" applyFont="1" applyFill="1" applyBorder="1" applyAlignment="1">
      <alignment horizontal="right" vertical="top" wrapText="1"/>
    </xf>
    <xf numFmtId="0" fontId="23" fillId="0" borderId="3" xfId="0" applyFont="1" applyFill="1" applyBorder="1" applyAlignment="1">
      <alignment horizontal="right" vertical="top"/>
    </xf>
    <xf numFmtId="0" fontId="23" fillId="0" borderId="8" xfId="0" applyNumberFormat="1" applyFont="1" applyFill="1" applyBorder="1" applyAlignment="1">
      <alignment horizontal="right" vertical="top" wrapText="1"/>
    </xf>
    <xf numFmtId="0" fontId="23" fillId="0" borderId="23" xfId="0" applyNumberFormat="1" applyFont="1" applyFill="1" applyBorder="1" applyAlignment="1">
      <alignment horizontal="right" vertical="top" wrapText="1"/>
    </xf>
    <xf numFmtId="0" fontId="23" fillId="0" borderId="24" xfId="0" applyFont="1" applyFill="1" applyBorder="1" applyAlignment="1">
      <alignment horizontal="right" vertical="top"/>
    </xf>
    <xf numFmtId="0" fontId="23" fillId="0" borderId="25" xfId="0" applyFont="1" applyFill="1" applyBorder="1" applyAlignment="1">
      <alignment vertical="top"/>
    </xf>
    <xf numFmtId="0" fontId="23" fillId="0" borderId="0" xfId="0" applyFont="1" applyFill="1" applyAlignment="1">
      <alignment vertical="top"/>
    </xf>
    <xf numFmtId="0" fontId="23" fillId="0" borderId="3" xfId="0" applyNumberFormat="1" applyFont="1" applyFill="1" applyBorder="1" applyAlignment="1">
      <alignment vertical="top" wrapText="1"/>
    </xf>
    <xf numFmtId="0" fontId="22" fillId="0" borderId="24" xfId="0" applyFont="1" applyFill="1" applyBorder="1" applyAlignment="1">
      <alignment vertical="top" wrapText="1"/>
    </xf>
    <xf numFmtId="0" fontId="23" fillId="0" borderId="24" xfId="0" applyFont="1" applyFill="1" applyBorder="1" applyAlignment="1">
      <alignment vertical="top"/>
    </xf>
    <xf numFmtId="176" fontId="23" fillId="0" borderId="23" xfId="2" applyFont="1" applyFill="1" applyBorder="1" applyAlignment="1"/>
    <xf numFmtId="176" fontId="23" fillId="0" borderId="24" xfId="2" applyFont="1" applyFill="1" applyBorder="1" applyAlignment="1"/>
    <xf numFmtId="0" fontId="22" fillId="0" borderId="3" xfId="0" applyFont="1" applyFill="1" applyBorder="1"/>
    <xf numFmtId="176" fontId="23" fillId="0" borderId="2" xfId="2" applyFont="1" applyFill="1" applyBorder="1" applyAlignment="1"/>
    <xf numFmtId="0" fontId="23" fillId="0" borderId="2" xfId="0" applyFont="1" applyFill="1" applyBorder="1" applyAlignment="1"/>
    <xf numFmtId="0" fontId="23" fillId="0" borderId="3" xfId="0" applyFont="1" applyFill="1" applyBorder="1"/>
    <xf numFmtId="0" fontId="27" fillId="0" borderId="3" xfId="0" applyFont="1" applyFill="1" applyBorder="1"/>
    <xf numFmtId="0" fontId="22" fillId="0" borderId="23" xfId="0" applyFont="1" applyFill="1" applyBorder="1" applyAlignment="1">
      <alignment horizontal="right"/>
    </xf>
    <xf numFmtId="0" fontId="25" fillId="0" borderId="24" xfId="0" applyFont="1" applyFill="1" applyBorder="1"/>
    <xf numFmtId="0" fontId="25" fillId="0" borderId="27" xfId="0" applyFont="1" applyFill="1" applyBorder="1" applyAlignment="1">
      <alignment vertical="top" wrapText="1"/>
    </xf>
    <xf numFmtId="0" fontId="23" fillId="0" borderId="28" xfId="0" applyFont="1" applyFill="1" applyBorder="1" applyAlignment="1">
      <alignment vertical="top"/>
    </xf>
    <xf numFmtId="0" fontId="25" fillId="0" borderId="0" xfId="0" applyFont="1" applyFill="1"/>
    <xf numFmtId="0" fontId="22" fillId="0" borderId="0" xfId="0" applyFont="1" applyFill="1" applyAlignment="1"/>
    <xf numFmtId="0" fontId="23" fillId="0" borderId="0" xfId="0" applyFont="1" applyFill="1" applyAlignment="1">
      <alignment vertical="center"/>
    </xf>
    <xf numFmtId="0" fontId="22" fillId="0" borderId="0" xfId="0" applyFont="1" applyFill="1"/>
    <xf numFmtId="0" fontId="31" fillId="0" borderId="0" xfId="0" applyFont="1" applyFill="1" applyBorder="1" applyAlignment="1"/>
    <xf numFmtId="0" fontId="27" fillId="0" borderId="0" xfId="0" applyFont="1" applyFill="1" applyAlignment="1">
      <alignment horizontal="center"/>
    </xf>
    <xf numFmtId="0" fontId="32" fillId="0" borderId="0" xfId="0" applyFont="1" applyFill="1" applyAlignment="1"/>
    <xf numFmtId="49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81" fontId="22" fillId="0" borderId="0" xfId="0" applyNumberFormat="1" applyFont="1" applyFill="1" applyAlignment="1">
      <alignment horizontal="right" vertical="center"/>
    </xf>
    <xf numFmtId="181" fontId="23" fillId="0" borderId="0" xfId="0" applyNumberFormat="1" applyFont="1" applyFill="1" applyAlignment="1">
      <alignment horizontal="left" vertical="center"/>
    </xf>
    <xf numFmtId="181" fontId="22" fillId="0" borderId="1" xfId="0" applyNumberFormat="1" applyFont="1" applyFill="1" applyBorder="1" applyAlignment="1">
      <alignment horizontal="center" vertical="center"/>
    </xf>
    <xf numFmtId="181" fontId="28" fillId="0" borderId="1" xfId="0" applyNumberFormat="1" applyFont="1" applyFill="1" applyBorder="1" applyAlignment="1">
      <alignment horizontal="center" vertical="center"/>
    </xf>
    <xf numFmtId="181" fontId="22" fillId="0" borderId="5" xfId="0" applyNumberFormat="1" applyFont="1" applyFill="1" applyBorder="1" applyAlignment="1">
      <alignment horizontal="center" vertical="center"/>
    </xf>
    <xf numFmtId="181" fontId="27" fillId="0" borderId="1" xfId="0" applyNumberFormat="1" applyFont="1" applyFill="1" applyBorder="1" applyAlignment="1">
      <alignment horizontal="center" vertical="center"/>
    </xf>
    <xf numFmtId="181" fontId="22" fillId="0" borderId="0" xfId="0" applyNumberFormat="1" applyFont="1" applyFill="1" applyAlignment="1">
      <alignment horizontal="right" vertical="center" wrapText="1"/>
    </xf>
    <xf numFmtId="181" fontId="22" fillId="0" borderId="0" xfId="0" applyNumberFormat="1" applyFont="1" applyFill="1" applyBorder="1" applyAlignment="1">
      <alignment horizontal="right" vertical="center"/>
    </xf>
    <xf numFmtId="181" fontId="22" fillId="0" borderId="9" xfId="0" applyNumberFormat="1" applyFont="1" applyFill="1" applyBorder="1" applyAlignment="1">
      <alignment horizontal="right" vertical="center" wrapText="1"/>
    </xf>
    <xf numFmtId="181" fontId="22" fillId="0" borderId="31" xfId="0" applyNumberFormat="1" applyFont="1" applyFill="1" applyBorder="1" applyAlignment="1">
      <alignment horizontal="right" vertical="center"/>
    </xf>
    <xf numFmtId="181" fontId="22" fillId="0" borderId="2" xfId="0" applyNumberFormat="1" applyFont="1" applyFill="1" applyBorder="1" applyAlignment="1">
      <alignment horizontal="right" vertical="center"/>
    </xf>
    <xf numFmtId="182" fontId="30" fillId="0" borderId="32" xfId="0" applyNumberFormat="1" applyFont="1" applyFill="1" applyBorder="1" applyAlignment="1">
      <alignment horizontal="right"/>
    </xf>
    <xf numFmtId="181" fontId="22" fillId="0" borderId="32" xfId="0" applyNumberFormat="1" applyFont="1" applyFill="1" applyBorder="1" applyAlignment="1">
      <alignment horizontal="right" vertical="center"/>
    </xf>
    <xf numFmtId="0" fontId="30" fillId="0" borderId="33" xfId="0" applyFont="1" applyFill="1" applyBorder="1"/>
    <xf numFmtId="182" fontId="30" fillId="0" borderId="34" xfId="0" applyNumberFormat="1" applyFont="1" applyFill="1" applyBorder="1" applyAlignment="1">
      <alignment horizontal="right"/>
    </xf>
    <xf numFmtId="181" fontId="22" fillId="0" borderId="35" xfId="0" applyNumberFormat="1" applyFont="1" applyFill="1" applyBorder="1" applyAlignment="1">
      <alignment horizontal="right" vertical="center"/>
    </xf>
    <xf numFmtId="181" fontId="22" fillId="0" borderId="3" xfId="0" applyNumberFormat="1" applyFont="1" applyFill="1" applyBorder="1" applyAlignment="1">
      <alignment horizontal="right" vertical="center"/>
    </xf>
    <xf numFmtId="181" fontId="22" fillId="0" borderId="8" xfId="0" applyNumberFormat="1" applyFont="1" applyFill="1" applyBorder="1" applyAlignment="1">
      <alignment horizontal="right" vertical="center"/>
    </xf>
    <xf numFmtId="181" fontId="30" fillId="0" borderId="3" xfId="1" applyNumberFormat="1" applyFont="1" applyFill="1" applyBorder="1" applyAlignment="1">
      <alignment horizontal="right"/>
    </xf>
    <xf numFmtId="181" fontId="30" fillId="0" borderId="34" xfId="1" applyNumberFormat="1" applyFont="1" applyFill="1" applyBorder="1" applyAlignment="1">
      <alignment horizontal="right"/>
    </xf>
    <xf numFmtId="181" fontId="28" fillId="0" borderId="3" xfId="0" applyNumberFormat="1" applyFont="1" applyFill="1" applyBorder="1" applyAlignment="1">
      <alignment horizontal="right" vertical="center"/>
    </xf>
    <xf numFmtId="181" fontId="22" fillId="0" borderId="35" xfId="0" quotePrefix="1" applyNumberFormat="1" applyFont="1" applyFill="1" applyBorder="1" applyAlignment="1">
      <alignment horizontal="right" vertical="center"/>
    </xf>
    <xf numFmtId="181" fontId="22" fillId="0" borderId="36" xfId="0" quotePrefix="1" applyNumberFormat="1" applyFont="1" applyFill="1" applyBorder="1" applyAlignment="1">
      <alignment horizontal="right" vertical="center"/>
    </xf>
    <xf numFmtId="181" fontId="22" fillId="0" borderId="11" xfId="0" applyNumberFormat="1" applyFont="1" applyFill="1" applyBorder="1" applyAlignment="1">
      <alignment horizontal="right" vertical="center"/>
    </xf>
    <xf numFmtId="181" fontId="22" fillId="0" borderId="37" xfId="0" applyNumberFormat="1" applyFont="1" applyFill="1" applyBorder="1" applyAlignment="1">
      <alignment horizontal="right" vertical="center" wrapText="1"/>
    </xf>
    <xf numFmtId="181" fontId="22" fillId="0" borderId="36" xfId="0" applyNumberFormat="1" applyFont="1" applyFill="1" applyBorder="1" applyAlignment="1">
      <alignment vertical="center"/>
    </xf>
    <xf numFmtId="181" fontId="30" fillId="0" borderId="11" xfId="1" applyNumberFormat="1" applyFont="1" applyFill="1" applyBorder="1" applyAlignment="1">
      <alignment horizontal="right"/>
    </xf>
    <xf numFmtId="181" fontId="33" fillId="0" borderId="11" xfId="1" applyNumberFormat="1" applyFont="1" applyFill="1" applyBorder="1" applyAlignment="1">
      <alignment horizontal="right"/>
    </xf>
    <xf numFmtId="181" fontId="22" fillId="0" borderId="36" xfId="0" applyNumberFormat="1" applyFont="1" applyFill="1" applyBorder="1" applyAlignment="1">
      <alignment horizontal="right" vertical="center"/>
    </xf>
    <xf numFmtId="181" fontId="30" fillId="0" borderId="38" xfId="1" applyNumberFormat="1" applyFont="1" applyFill="1" applyBorder="1" applyAlignment="1">
      <alignment horizontal="right"/>
    </xf>
    <xf numFmtId="181" fontId="22" fillId="0" borderId="39" xfId="0" quotePrefix="1" applyNumberFormat="1" applyFont="1" applyFill="1" applyBorder="1" applyAlignment="1">
      <alignment horizontal="right" vertical="center"/>
    </xf>
    <xf numFmtId="183" fontId="22" fillId="0" borderId="40" xfId="0" applyNumberFormat="1" applyFont="1" applyFill="1" applyBorder="1" applyAlignment="1">
      <alignment horizontal="right" vertical="center"/>
    </xf>
    <xf numFmtId="183" fontId="28" fillId="0" borderId="32" xfId="0" applyNumberFormat="1" applyFont="1" applyFill="1" applyBorder="1" applyAlignment="1">
      <alignment horizontal="right" vertical="center"/>
    </xf>
    <xf numFmtId="183" fontId="22" fillId="0" borderId="32" xfId="0" applyNumberFormat="1" applyFont="1" applyFill="1" applyBorder="1" applyAlignment="1">
      <alignment horizontal="right" vertical="center"/>
    </xf>
    <xf numFmtId="183" fontId="22" fillId="0" borderId="39" xfId="0" applyNumberFormat="1" applyFont="1" applyFill="1" applyBorder="1" applyAlignment="1">
      <alignment horizontal="right" vertical="center"/>
    </xf>
    <xf numFmtId="183" fontId="22" fillId="0" borderId="41" xfId="0" applyNumberFormat="1" applyFont="1" applyFill="1" applyBorder="1" applyAlignment="1">
      <alignment horizontal="right" vertical="center"/>
    </xf>
    <xf numFmtId="183" fontId="22" fillId="0" borderId="0" xfId="0" applyNumberFormat="1" applyFont="1" applyFill="1" applyAlignment="1">
      <alignment horizontal="right" vertical="center"/>
    </xf>
    <xf numFmtId="181" fontId="22" fillId="0" borderId="35" xfId="0" applyNumberFormat="1" applyFont="1" applyFill="1" applyBorder="1" applyAlignment="1">
      <alignment vertical="center" wrapText="1"/>
    </xf>
    <xf numFmtId="180" fontId="28" fillId="0" borderId="11" xfId="0" applyNumberFormat="1" applyFont="1" applyFill="1" applyBorder="1" applyAlignment="1">
      <alignment horizontal="right" vertical="center"/>
    </xf>
    <xf numFmtId="180" fontId="28" fillId="0" borderId="35" xfId="0" applyNumberFormat="1" applyFont="1" applyFill="1" applyBorder="1" applyAlignment="1">
      <alignment vertical="center" wrapText="1"/>
    </xf>
    <xf numFmtId="180" fontId="22" fillId="0" borderId="3" xfId="0" applyNumberFormat="1" applyFont="1" applyFill="1" applyBorder="1" applyAlignment="1">
      <alignment horizontal="right" vertical="center"/>
    </xf>
    <xf numFmtId="180" fontId="22" fillId="0" borderId="35" xfId="0" applyNumberFormat="1" applyFont="1" applyFill="1" applyBorder="1" applyAlignment="1">
      <alignment horizontal="right" vertical="center"/>
    </xf>
    <xf numFmtId="180" fontId="22" fillId="0" borderId="8" xfId="0" applyNumberFormat="1" applyFont="1" applyFill="1" applyBorder="1" applyAlignment="1">
      <alignment horizontal="right" vertical="center"/>
    </xf>
    <xf numFmtId="180" fontId="22" fillId="0" borderId="0" xfId="0" applyNumberFormat="1" applyFont="1" applyFill="1" applyAlignment="1">
      <alignment horizontal="right" vertical="center"/>
    </xf>
    <xf numFmtId="181" fontId="22" fillId="0" borderId="42" xfId="0" quotePrefix="1" applyNumberFormat="1" applyFont="1" applyFill="1" applyBorder="1" applyAlignment="1">
      <alignment horizontal="right" vertical="center"/>
    </xf>
    <xf numFmtId="180" fontId="22" fillId="0" borderId="20" xfId="0" applyNumberFormat="1" applyFont="1" applyFill="1" applyBorder="1" applyAlignment="1">
      <alignment horizontal="right" vertical="center"/>
    </xf>
    <xf numFmtId="180" fontId="22" fillId="0" borderId="0" xfId="0" applyNumberFormat="1" applyFont="1" applyFill="1" applyBorder="1" applyAlignment="1">
      <alignment vertical="center"/>
    </xf>
    <xf numFmtId="180" fontId="22" fillId="0" borderId="35" xfId="0" applyNumberFormat="1" applyFont="1" applyFill="1" applyBorder="1" applyAlignment="1">
      <alignment vertical="center" wrapText="1"/>
    </xf>
    <xf numFmtId="181" fontId="22" fillId="0" borderId="43" xfId="0" quotePrefix="1" applyNumberFormat="1" applyFont="1" applyFill="1" applyBorder="1" applyAlignment="1">
      <alignment horizontal="right" vertical="center"/>
    </xf>
    <xf numFmtId="181" fontId="22" fillId="0" borderId="44" xfId="0" applyNumberFormat="1" applyFont="1" applyFill="1" applyBorder="1" applyAlignment="1">
      <alignment horizontal="right" vertical="center"/>
    </xf>
    <xf numFmtId="181" fontId="22" fillId="0" borderId="45" xfId="0" applyNumberFormat="1" applyFont="1" applyFill="1" applyBorder="1" applyAlignment="1">
      <alignment horizontal="right" vertical="center"/>
    </xf>
    <xf numFmtId="181" fontId="22" fillId="0" borderId="43" xfId="0" applyNumberFormat="1" applyFont="1" applyFill="1" applyBorder="1" applyAlignment="1">
      <alignment horizontal="right" vertical="center"/>
    </xf>
    <xf numFmtId="181" fontId="22" fillId="0" borderId="12" xfId="0" applyNumberFormat="1" applyFont="1" applyFill="1" applyBorder="1" applyAlignment="1">
      <alignment horizontal="right" vertical="center"/>
    </xf>
    <xf numFmtId="183" fontId="22" fillId="0" borderId="9" xfId="0" applyNumberFormat="1" applyFont="1" applyFill="1" applyBorder="1" applyAlignment="1">
      <alignment horizontal="center" vertical="center" wrapText="1"/>
    </xf>
    <xf numFmtId="181" fontId="22" fillId="0" borderId="9" xfId="0" applyNumberFormat="1" applyFont="1" applyFill="1" applyBorder="1" applyAlignment="1">
      <alignment horizontal="right" vertical="center"/>
    </xf>
    <xf numFmtId="181" fontId="28" fillId="0" borderId="9" xfId="0" applyNumberFormat="1" applyFont="1" applyFill="1" applyBorder="1" applyAlignment="1">
      <alignment horizontal="right" vertical="center"/>
    </xf>
    <xf numFmtId="181" fontId="22" fillId="0" borderId="42" xfId="0" applyNumberFormat="1" applyFont="1" applyFill="1" applyBorder="1" applyAlignment="1">
      <alignment horizontal="right" vertical="center"/>
    </xf>
    <xf numFmtId="181" fontId="22" fillId="0" borderId="14" xfId="0" applyNumberFormat="1" applyFont="1" applyFill="1" applyBorder="1" applyAlignment="1">
      <alignment horizontal="right" vertical="center"/>
    </xf>
    <xf numFmtId="181" fontId="23" fillId="0" borderId="32" xfId="0" applyNumberFormat="1" applyFont="1" applyFill="1" applyBorder="1" applyAlignment="1">
      <alignment horizontal="right" vertical="center"/>
    </xf>
    <xf numFmtId="181" fontId="22" fillId="0" borderId="40" xfId="0" applyNumberFormat="1" applyFont="1" applyFill="1" applyBorder="1" applyAlignment="1">
      <alignment horizontal="right" vertical="center"/>
    </xf>
    <xf numFmtId="181" fontId="22" fillId="0" borderId="39" xfId="0" applyNumberFormat="1" applyFont="1" applyFill="1" applyBorder="1" applyAlignment="1">
      <alignment horizontal="right" vertical="center"/>
    </xf>
    <xf numFmtId="181" fontId="22" fillId="0" borderId="41" xfId="0" applyNumberFormat="1" applyFont="1" applyFill="1" applyBorder="1" applyAlignment="1">
      <alignment horizontal="right" vertical="center"/>
    </xf>
    <xf numFmtId="181" fontId="22" fillId="0" borderId="46" xfId="0" applyNumberFormat="1" applyFont="1" applyFill="1" applyBorder="1" applyAlignment="1">
      <alignment horizontal="right" vertical="center"/>
    </xf>
    <xf numFmtId="181" fontId="28" fillId="0" borderId="2" xfId="0" applyNumberFormat="1" applyFont="1" applyFill="1" applyBorder="1" applyAlignment="1">
      <alignment horizontal="right" vertical="center"/>
    </xf>
    <xf numFmtId="181" fontId="22" fillId="0" borderId="20" xfId="0" applyNumberFormat="1" applyFont="1" applyFill="1" applyBorder="1" applyAlignment="1">
      <alignment horizontal="right" vertical="center"/>
    </xf>
    <xf numFmtId="181" fontId="28" fillId="0" borderId="11" xfId="0" applyNumberFormat="1" applyFont="1" applyFill="1" applyBorder="1" applyAlignment="1">
      <alignment horizontal="right" vertical="center"/>
    </xf>
    <xf numFmtId="181" fontId="22" fillId="0" borderId="37" xfId="0" applyNumberFormat="1" applyFont="1" applyFill="1" applyBorder="1" applyAlignment="1">
      <alignment horizontal="right" vertical="center"/>
    </xf>
    <xf numFmtId="181" fontId="28" fillId="0" borderId="32" xfId="0" applyNumberFormat="1" applyFont="1" applyFill="1" applyBorder="1" applyAlignment="1">
      <alignment horizontal="right" vertical="center"/>
    </xf>
    <xf numFmtId="181" fontId="28" fillId="0" borderId="10" xfId="0" applyNumberFormat="1" applyFont="1" applyFill="1" applyBorder="1" applyAlignment="1">
      <alignment horizontal="right" vertical="center"/>
    </xf>
    <xf numFmtId="181" fontId="22" fillId="0" borderId="10" xfId="0" applyNumberFormat="1" applyFont="1" applyFill="1" applyBorder="1" applyAlignment="1">
      <alignment horizontal="right" vertical="center"/>
    </xf>
    <xf numFmtId="181" fontId="22" fillId="0" borderId="47" xfId="0" applyNumberFormat="1" applyFont="1" applyFill="1" applyBorder="1" applyAlignment="1">
      <alignment horizontal="right" vertical="center"/>
    </xf>
    <xf numFmtId="181" fontId="22" fillId="0" borderId="19" xfId="0" applyNumberFormat="1" applyFont="1" applyFill="1" applyBorder="1" applyAlignment="1">
      <alignment horizontal="right" vertical="center"/>
    </xf>
    <xf numFmtId="181" fontId="22" fillId="0" borderId="4" xfId="0" applyNumberFormat="1" applyFont="1" applyFill="1" applyBorder="1" applyAlignment="1">
      <alignment horizontal="right" vertical="center"/>
    </xf>
    <xf numFmtId="181" fontId="22" fillId="0" borderId="13" xfId="0" applyNumberFormat="1" applyFont="1" applyFill="1" applyBorder="1" applyAlignment="1">
      <alignment horizontal="right" vertical="center"/>
    </xf>
    <xf numFmtId="181" fontId="22" fillId="0" borderId="48" xfId="0" applyNumberFormat="1" applyFont="1" applyFill="1" applyBorder="1" applyAlignment="1">
      <alignment horizontal="right" vertical="center"/>
    </xf>
    <xf numFmtId="181" fontId="22" fillId="0" borderId="0" xfId="0" applyNumberFormat="1" applyFont="1" applyFill="1" applyAlignment="1">
      <alignment vertical="center" wrapText="1"/>
    </xf>
    <xf numFmtId="181" fontId="22" fillId="0" borderId="0" xfId="0" applyNumberFormat="1" applyFont="1" applyFill="1" applyAlignment="1">
      <alignment vertical="center"/>
    </xf>
    <xf numFmtId="0" fontId="23" fillId="0" borderId="24" xfId="0" applyFont="1" applyFill="1" applyBorder="1" applyAlignment="1">
      <alignment horizontal="center"/>
    </xf>
    <xf numFmtId="0" fontId="9" fillId="3" borderId="3" xfId="0" applyFont="1" applyFill="1" applyBorder="1"/>
    <xf numFmtId="0" fontId="9" fillId="3" borderId="0" xfId="0" applyFont="1" applyFill="1"/>
    <xf numFmtId="0" fontId="30" fillId="0" borderId="24" xfId="0" applyFont="1" applyFill="1" applyBorder="1" applyAlignment="1">
      <alignment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vertical="center" wrapText="1"/>
    </xf>
    <xf numFmtId="49" fontId="23" fillId="0" borderId="23" xfId="0" applyNumberFormat="1" applyFont="1" applyFill="1" applyBorder="1" applyAlignment="1">
      <alignment horizontal="center" vertical="center"/>
    </xf>
    <xf numFmtId="176" fontId="25" fillId="0" borderId="3" xfId="2" applyFont="1" applyFill="1" applyBorder="1" applyAlignment="1"/>
    <xf numFmtId="0" fontId="23" fillId="0" borderId="3" xfId="0" applyFont="1" applyFill="1" applyBorder="1" applyAlignment="1"/>
    <xf numFmtId="0" fontId="23" fillId="0" borderId="35" xfId="0" applyFont="1" applyFill="1" applyBorder="1" applyAlignment="1"/>
    <xf numFmtId="0" fontId="23" fillId="0" borderId="33" xfId="0" applyNumberFormat="1" applyFont="1" applyFill="1" applyBorder="1" applyAlignment="1">
      <alignment horizontal="right" vertical="center"/>
    </xf>
    <xf numFmtId="0" fontId="27" fillId="0" borderId="3" xfId="0" applyFont="1" applyFill="1" applyBorder="1" applyAlignment="1">
      <alignment vertical="center"/>
    </xf>
    <xf numFmtId="181" fontId="22" fillId="0" borderId="29" xfId="0" applyNumberFormat="1" applyFont="1" applyFill="1" applyBorder="1" applyAlignment="1">
      <alignment horizontal="right" vertical="center"/>
    </xf>
    <xf numFmtId="181" fontId="27" fillId="0" borderId="30" xfId="0" applyNumberFormat="1" applyFont="1" applyFill="1" applyBorder="1" applyAlignment="1">
      <alignment horizontal="right" vertical="center"/>
    </xf>
    <xf numFmtId="181" fontId="28" fillId="0" borderId="30" xfId="0" applyNumberFormat="1" applyFont="1" applyFill="1" applyBorder="1" applyAlignment="1">
      <alignment horizontal="right" vertical="center" wrapText="1"/>
    </xf>
    <xf numFmtId="181" fontId="22" fillId="0" borderId="14" xfId="0" applyNumberFormat="1" applyFont="1" applyFill="1" applyBorder="1" applyAlignment="1">
      <alignment horizontal="right" vertical="center" wrapText="1"/>
    </xf>
    <xf numFmtId="181" fontId="22" fillId="0" borderId="1" xfId="0" applyNumberFormat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  <xf numFmtId="0" fontId="0" fillId="3" borderId="10" xfId="0" applyFont="1" applyFill="1" applyBorder="1"/>
    <xf numFmtId="0" fontId="9" fillId="3" borderId="11" xfId="0" applyFont="1" applyFill="1" applyBorder="1" applyAlignment="1">
      <alignment vertical="center" wrapText="1"/>
    </xf>
    <xf numFmtId="178" fontId="0" fillId="3" borderId="11" xfId="0" applyNumberFormat="1" applyFont="1" applyFill="1" applyBorder="1" applyAlignment="1">
      <alignment horizontal="right" vertical="center"/>
    </xf>
    <xf numFmtId="0" fontId="0" fillId="3" borderId="11" xfId="0" applyFont="1" applyFill="1" applyBorder="1"/>
    <xf numFmtId="49" fontId="0" fillId="3" borderId="10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vertical="center" wrapText="1"/>
    </xf>
    <xf numFmtId="178" fontId="0" fillId="3" borderId="10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left" vertical="center"/>
    </xf>
    <xf numFmtId="0" fontId="36" fillId="0" borderId="0" xfId="0" applyFont="1" applyFill="1" applyAlignment="1">
      <alignment horizontal="right"/>
    </xf>
    <xf numFmtId="49" fontId="0" fillId="0" borderId="26" xfId="0" applyNumberFormat="1" applyFont="1" applyFill="1" applyBorder="1" applyAlignment="1">
      <alignment horizontal="center"/>
    </xf>
    <xf numFmtId="0" fontId="6" fillId="0" borderId="23" xfId="0" applyNumberFormat="1" applyFont="1" applyFill="1" applyBorder="1" applyAlignment="1">
      <alignment horizontal="right" vertical="center"/>
    </xf>
    <xf numFmtId="49" fontId="0" fillId="0" borderId="24" xfId="0" applyNumberFormat="1" applyFont="1" applyFill="1" applyBorder="1" applyAlignment="1">
      <alignment vertical="center" wrapText="1"/>
    </xf>
    <xf numFmtId="0" fontId="2" fillId="0" borderId="2" xfId="2" applyNumberFormat="1" applyFont="1" applyFill="1" applyBorder="1" applyAlignment="1"/>
    <xf numFmtId="0" fontId="2" fillId="0" borderId="2" xfId="0" applyFont="1" applyFill="1" applyBorder="1" applyAlignment="1"/>
    <xf numFmtId="176" fontId="2" fillId="0" borderId="23" xfId="2" applyFont="1" applyFill="1" applyBorder="1" applyAlignment="1"/>
    <xf numFmtId="176" fontId="2" fillId="0" borderId="24" xfId="2" applyFont="1" applyFill="1" applyBorder="1" applyAlignment="1"/>
    <xf numFmtId="176" fontId="2" fillId="0" borderId="34" xfId="2" applyFont="1" applyFill="1" applyBorder="1" applyAlignment="1"/>
    <xf numFmtId="0" fontId="2" fillId="0" borderId="35" xfId="0" applyFont="1" applyFill="1" applyBorder="1" applyAlignment="1"/>
    <xf numFmtId="0" fontId="37" fillId="0" borderId="11" xfId="0" applyFont="1" applyFill="1" applyBorder="1" applyAlignment="1">
      <alignment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49" fontId="22" fillId="0" borderId="11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right"/>
    </xf>
    <xf numFmtId="0" fontId="23" fillId="0" borderId="25" xfId="0" applyFont="1" applyFill="1" applyBorder="1" applyAlignment="1"/>
    <xf numFmtId="49" fontId="23" fillId="0" borderId="24" xfId="0" applyNumberFormat="1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0" fontId="23" fillId="0" borderId="24" xfId="0" applyFont="1" applyFill="1" applyBorder="1" applyAlignment="1"/>
    <xf numFmtId="179" fontId="23" fillId="0" borderId="24" xfId="0" applyNumberFormat="1" applyFont="1" applyFill="1" applyBorder="1" applyAlignment="1">
      <alignment horizontal="right"/>
    </xf>
    <xf numFmtId="0" fontId="23" fillId="0" borderId="24" xfId="0" applyFont="1" applyFill="1" applyBorder="1" applyAlignment="1">
      <alignment horizontal="center"/>
    </xf>
    <xf numFmtId="0" fontId="25" fillId="0" borderId="48" xfId="0" applyFont="1" applyFill="1" applyBorder="1" applyAlignment="1">
      <alignment horizontal="center" vertical="top"/>
    </xf>
    <xf numFmtId="0" fontId="23" fillId="0" borderId="50" xfId="0" applyFont="1" applyFill="1" applyBorder="1" applyAlignment="1">
      <alignment horizontal="center" vertical="top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26" xfId="0" applyNumberFormat="1" applyFont="1" applyFill="1" applyBorder="1" applyAlignment="1">
      <alignment horizontal="center"/>
    </xf>
    <xf numFmtId="0" fontId="23" fillId="0" borderId="28" xfId="0" applyFont="1" applyFill="1" applyBorder="1" applyAlignment="1">
      <alignment horizontal="right" vertical="top"/>
    </xf>
    <xf numFmtId="0" fontId="23" fillId="0" borderId="51" xfId="0" applyFont="1" applyFill="1" applyBorder="1" applyAlignment="1">
      <alignment vertical="top"/>
    </xf>
    <xf numFmtId="176" fontId="23" fillId="0" borderId="24" xfId="2" applyFont="1" applyFill="1" applyBorder="1" applyAlignment="1"/>
    <xf numFmtId="179" fontId="23" fillId="0" borderId="24" xfId="0" applyNumberFormat="1" applyFont="1" applyFill="1" applyBorder="1" applyAlignment="1">
      <alignment horizontal="left" wrapText="1"/>
    </xf>
    <xf numFmtId="0" fontId="23" fillId="0" borderId="25" xfId="0" applyFont="1" applyFill="1" applyBorder="1" applyAlignment="1">
      <alignment horizontal="left"/>
    </xf>
    <xf numFmtId="179" fontId="23" fillId="0" borderId="24" xfId="0" applyNumberFormat="1" applyFont="1" applyFill="1" applyBorder="1" applyAlignment="1"/>
    <xf numFmtId="49" fontId="23" fillId="0" borderId="11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/>
    <xf numFmtId="0" fontId="27" fillId="0" borderId="11" xfId="0" applyFont="1" applyFill="1" applyBorder="1" applyAlignment="1">
      <alignment vertical="center" wrapText="1"/>
    </xf>
    <xf numFmtId="0" fontId="35" fillId="0" borderId="34" xfId="0" applyFont="1" applyFill="1" applyBorder="1" applyAlignment="1">
      <alignment vertical="center" wrapText="1"/>
    </xf>
    <xf numFmtId="0" fontId="35" fillId="0" borderId="35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49" fontId="25" fillId="0" borderId="8" xfId="0" applyNumberFormat="1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/>
    </xf>
    <xf numFmtId="0" fontId="23" fillId="0" borderId="52" xfId="0" applyFont="1" applyFill="1" applyBorder="1" applyAlignment="1"/>
    <xf numFmtId="0" fontId="23" fillId="0" borderId="16" xfId="0" applyFont="1" applyFill="1" applyBorder="1" applyAlignment="1"/>
    <xf numFmtId="0" fontId="25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/>
    <xf numFmtId="0" fontId="25" fillId="0" borderId="5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5" fillId="0" borderId="1" xfId="0" applyFont="1" applyFill="1" applyBorder="1" applyAlignment="1"/>
    <xf numFmtId="49" fontId="25" fillId="0" borderId="22" xfId="0" applyNumberFormat="1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/>
    </xf>
    <xf numFmtId="0" fontId="23" fillId="0" borderId="34" xfId="0" applyFont="1" applyFill="1" applyBorder="1" applyAlignment="1">
      <alignment horizontal="right"/>
    </xf>
    <xf numFmtId="0" fontId="23" fillId="0" borderId="35" xfId="0" applyFont="1" applyFill="1" applyBorder="1" applyAlignment="1">
      <alignment horizontal="right"/>
    </xf>
    <xf numFmtId="181" fontId="22" fillId="0" borderId="54" xfId="0" quotePrefix="1" applyNumberFormat="1" applyFont="1" applyFill="1" applyBorder="1" applyAlignment="1">
      <alignment horizontal="right" vertical="center"/>
    </xf>
    <xf numFmtId="181" fontId="23" fillId="0" borderId="42" xfId="0" applyNumberFormat="1" applyFont="1" applyFill="1" applyBorder="1" applyAlignment="1">
      <alignment horizontal="right" vertical="center"/>
    </xf>
    <xf numFmtId="181" fontId="23" fillId="0" borderId="55" xfId="0" applyNumberFormat="1" applyFont="1" applyFill="1" applyBorder="1" applyAlignment="1">
      <alignment horizontal="right" vertical="center"/>
    </xf>
    <xf numFmtId="183" fontId="22" fillId="0" borderId="41" xfId="0" applyNumberFormat="1" applyFont="1" applyFill="1" applyBorder="1" applyAlignment="1">
      <alignment horizontal="left" vertical="center" wrapText="1"/>
    </xf>
    <xf numFmtId="183" fontId="22" fillId="0" borderId="39" xfId="0" applyNumberFormat="1" applyFont="1" applyFill="1" applyBorder="1" applyAlignment="1">
      <alignment horizontal="left" vertical="center"/>
    </xf>
    <xf numFmtId="181" fontId="28" fillId="0" borderId="14" xfId="0" applyNumberFormat="1" applyFont="1" applyFill="1" applyBorder="1" applyAlignment="1">
      <alignment horizontal="left" vertical="center" wrapText="1"/>
    </xf>
    <xf numFmtId="181" fontId="28" fillId="0" borderId="42" xfId="0" applyNumberFormat="1" applyFont="1" applyFill="1" applyBorder="1" applyAlignment="1">
      <alignment horizontal="left" vertical="center"/>
    </xf>
    <xf numFmtId="181" fontId="22" fillId="0" borderId="12" xfId="0" applyNumberFormat="1" applyFont="1" applyFill="1" applyBorder="1" applyAlignment="1">
      <alignment horizontal="left" vertical="center" wrapText="1"/>
    </xf>
    <xf numFmtId="181" fontId="22" fillId="0" borderId="43" xfId="0" applyNumberFormat="1" applyFont="1" applyFill="1" applyBorder="1" applyAlignment="1">
      <alignment horizontal="left" vertical="center"/>
    </xf>
    <xf numFmtId="181" fontId="22" fillId="0" borderId="41" xfId="0" applyNumberFormat="1" applyFont="1" applyFill="1" applyBorder="1" applyAlignment="1">
      <alignment horizontal="left" vertical="center" wrapText="1"/>
    </xf>
    <xf numFmtId="181" fontId="22" fillId="0" borderId="39" xfId="0" applyNumberFormat="1" applyFont="1" applyFill="1" applyBorder="1" applyAlignment="1">
      <alignment horizontal="left" vertical="center"/>
    </xf>
    <xf numFmtId="181" fontId="23" fillId="0" borderId="43" xfId="0" applyNumberFormat="1" applyFont="1" applyFill="1" applyBorder="1" applyAlignment="1">
      <alignment horizontal="left" vertical="center"/>
    </xf>
    <xf numFmtId="183" fontId="22" fillId="0" borderId="40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181" fontId="22" fillId="0" borderId="42" xfId="0" quotePrefix="1" applyNumberFormat="1" applyFont="1" applyFill="1" applyBorder="1" applyAlignment="1">
      <alignment horizontal="right" vertical="center"/>
    </xf>
    <xf numFmtId="181" fontId="23" fillId="0" borderId="47" xfId="0" applyNumberFormat="1" applyFont="1" applyFill="1" applyBorder="1" applyAlignment="1">
      <alignment horizontal="right" vertical="center"/>
    </xf>
    <xf numFmtId="181" fontId="22" fillId="0" borderId="5" xfId="0" applyNumberFormat="1" applyFont="1" applyFill="1" applyBorder="1" applyAlignment="1">
      <alignment horizontal="left" vertical="center" wrapText="1"/>
    </xf>
    <xf numFmtId="181" fontId="22" fillId="0" borderId="16" xfId="0" applyNumberFormat="1" applyFont="1" applyFill="1" applyBorder="1" applyAlignment="1">
      <alignment horizontal="left" vertical="center" wrapText="1"/>
    </xf>
    <xf numFmtId="181" fontId="22" fillId="0" borderId="43" xfId="0" applyNumberFormat="1" applyFont="1" applyFill="1" applyBorder="1" applyAlignment="1">
      <alignment horizontal="left" vertical="center" wrapText="1"/>
    </xf>
    <xf numFmtId="181" fontId="22" fillId="0" borderId="9" xfId="0" applyNumberFormat="1" applyFont="1" applyFill="1" applyBorder="1" applyAlignment="1">
      <alignment horizontal="right" vertical="center"/>
    </xf>
    <xf numFmtId="181" fontId="23" fillId="0" borderId="10" xfId="0" applyNumberFormat="1" applyFont="1" applyFill="1" applyBorder="1" applyAlignment="1">
      <alignment horizontal="right" vertical="center"/>
    </xf>
    <xf numFmtId="181" fontId="22" fillId="0" borderId="39" xfId="0" applyNumberFormat="1" applyFont="1" applyFill="1" applyBorder="1" applyAlignment="1">
      <alignment horizontal="right" vertical="center"/>
    </xf>
    <xf numFmtId="181" fontId="22" fillId="0" borderId="35" xfId="0" applyNumberFormat="1" applyFont="1" applyFill="1" applyBorder="1" applyAlignment="1">
      <alignment horizontal="right" vertical="center"/>
    </xf>
    <xf numFmtId="181" fontId="22" fillId="0" borderId="43" xfId="0" applyNumberFormat="1" applyFont="1" applyFill="1" applyBorder="1" applyAlignment="1">
      <alignment horizontal="right" vertical="center"/>
    </xf>
    <xf numFmtId="181" fontId="22" fillId="0" borderId="37" xfId="0" applyNumberFormat="1" applyFont="1" applyFill="1" applyBorder="1" applyAlignment="1">
      <alignment horizontal="left" vertical="center" wrapText="1"/>
    </xf>
    <xf numFmtId="181" fontId="22" fillId="0" borderId="36" xfId="0" applyNumberFormat="1" applyFont="1" applyFill="1" applyBorder="1" applyAlignment="1">
      <alignment horizontal="left" vertical="center"/>
    </xf>
    <xf numFmtId="181" fontId="22" fillId="0" borderId="40" xfId="0" applyNumberFormat="1" applyFont="1" applyFill="1" applyBorder="1" applyAlignment="1">
      <alignment horizontal="center" vertical="center" wrapText="1"/>
    </xf>
    <xf numFmtId="181" fontId="22" fillId="0" borderId="9" xfId="0" applyNumberFormat="1" applyFont="1" applyFill="1" applyBorder="1" applyAlignment="1">
      <alignment horizontal="center" vertical="center" wrapText="1"/>
    </xf>
    <xf numFmtId="181" fontId="22" fillId="0" borderId="45" xfId="0" applyNumberFormat="1" applyFont="1" applyFill="1" applyBorder="1" applyAlignment="1">
      <alignment horizontal="center" vertical="center" wrapText="1"/>
    </xf>
    <xf numFmtId="181" fontId="22" fillId="0" borderId="31" xfId="0" applyNumberFormat="1" applyFont="1" applyFill="1" applyBorder="1" applyAlignment="1">
      <alignment horizontal="right" vertical="center"/>
    </xf>
    <xf numFmtId="181" fontId="22" fillId="0" borderId="36" xfId="0" applyNumberFormat="1" applyFont="1" applyFill="1" applyBorder="1" applyAlignment="1">
      <alignment horizontal="right" vertical="center"/>
    </xf>
    <xf numFmtId="181" fontId="22" fillId="0" borderId="40" xfId="0" applyNumberFormat="1" applyFont="1" applyFill="1" applyBorder="1" applyAlignment="1">
      <alignment horizontal="center" vertical="center"/>
    </xf>
    <xf numFmtId="181" fontId="22" fillId="0" borderId="45" xfId="0" applyNumberFormat="1" applyFont="1" applyFill="1" applyBorder="1" applyAlignment="1">
      <alignment horizontal="center" vertical="center"/>
    </xf>
    <xf numFmtId="181" fontId="28" fillId="0" borderId="56" xfId="0" applyNumberFormat="1" applyFont="1" applyFill="1" applyBorder="1" applyAlignment="1">
      <alignment horizontal="left" vertical="center" wrapText="1"/>
    </xf>
    <xf numFmtId="181" fontId="28" fillId="0" borderId="21" xfId="0" applyNumberFormat="1" applyFont="1" applyFill="1" applyBorder="1" applyAlignment="1">
      <alignment horizontal="left" vertical="center" wrapText="1"/>
    </xf>
    <xf numFmtId="181" fontId="22" fillId="0" borderId="8" xfId="0" applyNumberFormat="1" applyFont="1" applyFill="1" applyBorder="1" applyAlignment="1">
      <alignment horizontal="left" vertical="center" wrapText="1"/>
    </xf>
    <xf numFmtId="181" fontId="22" fillId="0" borderId="35" xfId="0" applyNumberFormat="1" applyFont="1" applyFill="1" applyBorder="1" applyAlignment="1">
      <alignment horizontal="left" vertical="center"/>
    </xf>
    <xf numFmtId="181" fontId="22" fillId="0" borderId="11" xfId="0" applyNumberFormat="1" applyFont="1" applyFill="1" applyBorder="1" applyAlignment="1">
      <alignment horizontal="right" vertical="center"/>
    </xf>
    <xf numFmtId="181" fontId="22" fillId="0" borderId="2" xfId="0" applyNumberFormat="1" applyFont="1" applyFill="1" applyBorder="1" applyAlignment="1">
      <alignment horizontal="right" vertical="center"/>
    </xf>
    <xf numFmtId="181" fontId="22" fillId="0" borderId="40" xfId="0" applyNumberFormat="1" applyFont="1" applyFill="1" applyBorder="1" applyAlignment="1">
      <alignment horizontal="right" vertical="center"/>
    </xf>
    <xf numFmtId="181" fontId="23" fillId="0" borderId="45" xfId="0" applyNumberFormat="1" applyFont="1" applyFill="1" applyBorder="1" applyAlignment="1">
      <alignment horizontal="right" vertical="center"/>
    </xf>
    <xf numFmtId="181" fontId="22" fillId="0" borderId="20" xfId="0" applyNumberFormat="1" applyFont="1" applyFill="1" applyBorder="1" applyAlignment="1">
      <alignment horizontal="left" vertical="center" wrapText="1"/>
    </xf>
    <xf numFmtId="181" fontId="22" fillId="0" borderId="31" xfId="0" applyNumberFormat="1" applyFont="1" applyFill="1" applyBorder="1" applyAlignment="1">
      <alignment horizontal="left" vertical="center"/>
    </xf>
    <xf numFmtId="181" fontId="22" fillId="0" borderId="0" xfId="0" applyNumberFormat="1" applyFont="1" applyFill="1" applyAlignment="1">
      <alignment horizontal="center" vertical="center"/>
    </xf>
    <xf numFmtId="181" fontId="22" fillId="0" borderId="36" xfId="0" quotePrefix="1" applyNumberFormat="1" applyFont="1" applyFill="1" applyBorder="1" applyAlignment="1">
      <alignment horizontal="right" vertical="center"/>
    </xf>
    <xf numFmtId="181" fontId="23" fillId="0" borderId="31" xfId="0" applyNumberFormat="1" applyFont="1" applyFill="1" applyBorder="1" applyAlignment="1">
      <alignment horizontal="right" vertical="center"/>
    </xf>
    <xf numFmtId="181" fontId="22" fillId="0" borderId="18" xfId="0" applyNumberFormat="1" applyFont="1" applyFill="1" applyBorder="1" applyAlignment="1">
      <alignment horizontal="right" vertical="center" wrapText="1"/>
    </xf>
    <xf numFmtId="181" fontId="23" fillId="0" borderId="9" xfId="0" applyNumberFormat="1" applyFont="1" applyFill="1" applyBorder="1" applyAlignment="1">
      <alignment horizontal="right" vertical="center"/>
    </xf>
    <xf numFmtId="181" fontId="22" fillId="0" borderId="18" xfId="0" applyNumberFormat="1" applyFont="1" applyFill="1" applyBorder="1" applyAlignment="1">
      <alignment horizontal="center" vertical="center"/>
    </xf>
    <xf numFmtId="181" fontId="23" fillId="0" borderId="9" xfId="0" applyNumberFormat="1" applyFont="1" applyFill="1" applyBorder="1" applyAlignment="1">
      <alignment horizontal="center" vertical="center"/>
    </xf>
    <xf numFmtId="181" fontId="23" fillId="0" borderId="10" xfId="0" applyNumberFormat="1" applyFont="1" applyFill="1" applyBorder="1" applyAlignment="1">
      <alignment horizontal="center" vertical="center"/>
    </xf>
    <xf numFmtId="181" fontId="28" fillId="0" borderId="5" xfId="0" applyNumberFormat="1" applyFont="1" applyFill="1" applyBorder="1" applyAlignment="1">
      <alignment horizontal="center" vertical="center" wrapText="1"/>
    </xf>
    <xf numFmtId="181" fontId="27" fillId="0" borderId="52" xfId="0" applyNumberFormat="1" applyFont="1" applyFill="1" applyBorder="1" applyAlignment="1">
      <alignment horizontal="center" vertical="center"/>
    </xf>
    <xf numFmtId="181" fontId="27" fillId="0" borderId="16" xfId="0" applyNumberFormat="1" applyFont="1" applyFill="1" applyBorder="1" applyAlignment="1">
      <alignment horizontal="center" vertical="center"/>
    </xf>
    <xf numFmtId="181" fontId="23" fillId="0" borderId="9" xfId="0" applyNumberFormat="1" applyFont="1" applyFill="1" applyBorder="1" applyAlignment="1">
      <alignment horizontal="center" vertical="center" wrapText="1"/>
    </xf>
    <xf numFmtId="181" fontId="23" fillId="0" borderId="10" xfId="0" applyNumberFormat="1" applyFont="1" applyFill="1" applyBorder="1" applyAlignment="1">
      <alignment horizontal="center" vertical="center" wrapText="1"/>
    </xf>
    <xf numFmtId="181" fontId="22" fillId="0" borderId="0" xfId="0" applyNumberFormat="1" applyFont="1" applyFill="1" applyAlignment="1">
      <alignment horizontal="left" vertical="center"/>
    </xf>
    <xf numFmtId="181" fontId="23" fillId="0" borderId="0" xfId="0" applyNumberFormat="1" applyFont="1" applyFill="1" applyAlignment="1">
      <alignment horizontal="left" vertical="center"/>
    </xf>
    <xf numFmtId="181" fontId="22" fillId="0" borderId="17" xfId="0" applyNumberFormat="1" applyFont="1" applyFill="1" applyBorder="1" applyAlignment="1">
      <alignment horizontal="right" vertical="center" wrapText="1"/>
    </xf>
    <xf numFmtId="181" fontId="28" fillId="0" borderId="8" xfId="0" applyNumberFormat="1" applyFont="1" applyFill="1" applyBorder="1" applyAlignment="1">
      <alignment horizontal="left" vertical="center" wrapText="1"/>
    </xf>
    <xf numFmtId="181" fontId="28" fillId="0" borderId="35" xfId="0" applyNumberFormat="1" applyFont="1" applyFill="1" applyBorder="1" applyAlignment="1">
      <alignment horizontal="left" vertical="center"/>
    </xf>
    <xf numFmtId="181" fontId="28" fillId="0" borderId="16" xfId="0" applyNumberFormat="1" applyFont="1" applyFill="1" applyBorder="1" applyAlignment="1">
      <alignment horizontal="center" vertical="center"/>
    </xf>
    <xf numFmtId="181" fontId="22" fillId="0" borderId="1" xfId="0" applyNumberFormat="1" applyFont="1" applyFill="1" applyBorder="1" applyAlignment="1">
      <alignment horizontal="center" vertical="center"/>
    </xf>
    <xf numFmtId="181" fontId="22" fillId="0" borderId="18" xfId="0" applyNumberFormat="1" applyFont="1" applyFill="1" applyBorder="1" applyAlignment="1">
      <alignment horizontal="center" vertical="center" wrapText="1"/>
    </xf>
    <xf numFmtId="181" fontId="22" fillId="0" borderId="15" xfId="0" applyNumberFormat="1" applyFont="1" applyFill="1" applyBorder="1" applyAlignment="1">
      <alignment horizontal="left" vertical="center"/>
    </xf>
    <xf numFmtId="181" fontId="23" fillId="0" borderId="15" xfId="0" applyNumberFormat="1" applyFont="1" applyFill="1" applyBorder="1" applyAlignment="1">
      <alignment horizontal="left" vertical="center"/>
    </xf>
    <xf numFmtId="181" fontId="22" fillId="0" borderId="6" xfId="0" applyNumberFormat="1" applyFont="1" applyFill="1" applyBorder="1" applyAlignment="1">
      <alignment horizontal="left" vertical="center" wrapText="1"/>
    </xf>
    <xf numFmtId="0" fontId="23" fillId="0" borderId="6" xfId="0" applyFont="1" applyBorder="1" applyAlignment="1">
      <alignment vertical="center"/>
    </xf>
    <xf numFmtId="181" fontId="34" fillId="0" borderId="19" xfId="0" applyNumberFormat="1" applyFont="1" applyFill="1" applyBorder="1" applyAlignment="1">
      <alignment horizontal="left" vertical="center" wrapText="1"/>
    </xf>
    <xf numFmtId="181" fontId="34" fillId="0" borderId="47" xfId="0" applyNumberFormat="1" applyFont="1" applyFill="1" applyBorder="1" applyAlignment="1">
      <alignment horizontal="left" vertical="center" wrapText="1"/>
    </xf>
    <xf numFmtId="181" fontId="22" fillId="0" borderId="35" xfId="0" applyNumberFormat="1" applyFont="1" applyFill="1" applyBorder="1" applyAlignment="1">
      <alignment horizontal="left" vertical="center" wrapText="1"/>
    </xf>
    <xf numFmtId="181" fontId="22" fillId="0" borderId="40" xfId="0" applyNumberFormat="1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181" fontId="23" fillId="0" borderId="54" xfId="0" quotePrefix="1" applyNumberFormat="1" applyFont="1" applyFill="1" applyBorder="1" applyAlignment="1">
      <alignment horizontal="right" vertical="center"/>
    </xf>
    <xf numFmtId="181" fontId="28" fillId="0" borderId="41" xfId="0" applyNumberFormat="1" applyFont="1" applyFill="1" applyBorder="1" applyAlignment="1">
      <alignment horizontal="left" vertical="center" wrapText="1"/>
    </xf>
    <xf numFmtId="181" fontId="28" fillId="0" borderId="39" xfId="0" applyNumberFormat="1" applyFont="1" applyFill="1" applyBorder="1" applyAlignment="1">
      <alignment horizontal="left" vertical="center" wrapText="1"/>
    </xf>
    <xf numFmtId="181" fontId="22" fillId="0" borderId="9" xfId="0" applyNumberFormat="1" applyFont="1" applyFill="1" applyBorder="1" applyAlignment="1">
      <alignment horizontal="center" vertical="center"/>
    </xf>
    <xf numFmtId="181" fontId="22" fillId="0" borderId="10" xfId="0" applyNumberFormat="1" applyFont="1" applyFill="1" applyBorder="1" applyAlignment="1">
      <alignment horizontal="center" vertical="center"/>
    </xf>
    <xf numFmtId="181" fontId="22" fillId="0" borderId="52" xfId="0" applyNumberFormat="1" applyFont="1" applyFill="1" applyBorder="1" applyAlignment="1">
      <alignment horizontal="center" vertical="center"/>
    </xf>
    <xf numFmtId="181" fontId="22" fillId="0" borderId="16" xfId="0" applyNumberFormat="1" applyFont="1" applyFill="1" applyBorder="1" applyAlignment="1">
      <alignment horizontal="center" vertical="center"/>
    </xf>
    <xf numFmtId="181" fontId="22" fillId="0" borderId="57" xfId="0" applyNumberFormat="1" applyFont="1" applyFill="1" applyBorder="1" applyAlignment="1">
      <alignment horizontal="left" vertical="center" wrapText="1"/>
    </xf>
    <xf numFmtId="181" fontId="22" fillId="0" borderId="29" xfId="0" applyNumberFormat="1" applyFont="1" applyFill="1" applyBorder="1" applyAlignment="1">
      <alignment horizontal="left" vertical="center" wrapText="1"/>
    </xf>
    <xf numFmtId="181" fontId="22" fillId="0" borderId="58" xfId="0" applyNumberFormat="1" applyFont="1" applyFill="1" applyBorder="1" applyAlignment="1">
      <alignment horizontal="right" vertical="center" wrapText="1"/>
    </xf>
    <xf numFmtId="181" fontId="22" fillId="0" borderId="59" xfId="0" applyNumberFormat="1" applyFont="1" applyFill="1" applyBorder="1" applyAlignment="1">
      <alignment horizontal="right" vertical="center" wrapText="1"/>
    </xf>
    <xf numFmtId="181" fontId="22" fillId="0" borderId="60" xfId="0" applyNumberFormat="1" applyFont="1" applyFill="1" applyBorder="1" applyAlignment="1">
      <alignment horizontal="right" vertical="center" wrapText="1"/>
    </xf>
    <xf numFmtId="181" fontId="22" fillId="0" borderId="49" xfId="0" applyNumberFormat="1" applyFont="1" applyFill="1" applyBorder="1" applyAlignment="1">
      <alignment horizontal="center" vertical="center" wrapText="1"/>
    </xf>
    <xf numFmtId="181" fontId="23" fillId="0" borderId="17" xfId="0" applyNumberFormat="1" applyFont="1" applyFill="1" applyBorder="1" applyAlignment="1">
      <alignment horizontal="center" vertical="center"/>
    </xf>
    <xf numFmtId="181" fontId="23" fillId="0" borderId="14" xfId="0" applyNumberFormat="1" applyFont="1" applyFill="1" applyBorder="1" applyAlignment="1">
      <alignment horizontal="center" vertical="center"/>
    </xf>
    <xf numFmtId="181" fontId="23" fillId="0" borderId="42" xfId="0" applyNumberFormat="1" applyFont="1" applyFill="1" applyBorder="1" applyAlignment="1">
      <alignment horizontal="center" vertical="center"/>
    </xf>
    <xf numFmtId="181" fontId="28" fillId="0" borderId="18" xfId="0" applyNumberFormat="1" applyFont="1" applyFill="1" applyBorder="1" applyAlignment="1">
      <alignment horizontal="center" vertical="center"/>
    </xf>
    <xf numFmtId="181" fontId="27" fillId="0" borderId="9" xfId="0" applyNumberFormat="1" applyFont="1" applyFill="1" applyBorder="1" applyAlignment="1">
      <alignment horizontal="center" vertical="center"/>
    </xf>
    <xf numFmtId="181" fontId="27" fillId="0" borderId="10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6" fillId="3" borderId="5" xfId="0" applyFont="1" applyFill="1" applyBorder="1" applyAlignment="1">
      <alignment vertical="center" wrapText="1"/>
    </xf>
    <xf numFmtId="0" fontId="6" fillId="3" borderId="52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0" fillId="3" borderId="52" xfId="0" applyFont="1" applyFill="1" applyBorder="1" applyAlignment="1"/>
    <xf numFmtId="0" fontId="0" fillId="3" borderId="16" xfId="0" applyFont="1" applyFill="1" applyBorder="1" applyAlignment="1"/>
    <xf numFmtId="0" fontId="6" fillId="3" borderId="49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</cellXfs>
  <cellStyles count="3">
    <cellStyle name="一般" xfId="0" builtinId="0"/>
    <cellStyle name="千分位" xfId="1" builtinId="3"/>
    <cellStyle name="千分位[0]" xfId="2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28575</xdr:rowOff>
    </xdr:from>
    <xdr:to>
      <xdr:col>2</xdr:col>
      <xdr:colOff>19050</xdr:colOff>
      <xdr:row>7</xdr:row>
      <xdr:rowOff>561975</xdr:rowOff>
    </xdr:to>
    <xdr:sp macro="" textlink="">
      <xdr:nvSpPr>
        <xdr:cNvPr id="2396" name="Line 1"/>
        <xdr:cNvSpPr>
          <a:spLocks noChangeShapeType="1"/>
        </xdr:cNvSpPr>
      </xdr:nvSpPr>
      <xdr:spPr bwMode="auto">
        <a:xfrm>
          <a:off x="476250" y="1171575"/>
          <a:ext cx="3657600" cy="1219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24</xdr:row>
      <xdr:rowOff>447675</xdr:rowOff>
    </xdr:from>
    <xdr:to>
      <xdr:col>5</xdr:col>
      <xdr:colOff>733425</xdr:colOff>
      <xdr:row>24</xdr:row>
      <xdr:rowOff>485775</xdr:rowOff>
    </xdr:to>
    <xdr:sp macro="" textlink="">
      <xdr:nvSpPr>
        <xdr:cNvPr id="7215" name="Line 1"/>
        <xdr:cNvSpPr>
          <a:spLocks noChangeShapeType="1"/>
        </xdr:cNvSpPr>
      </xdr:nvSpPr>
      <xdr:spPr bwMode="auto">
        <a:xfrm flipH="1">
          <a:off x="5353050" y="5667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2124075</xdr:colOff>
      <xdr:row>41</xdr:row>
      <xdr:rowOff>323850</xdr:rowOff>
    </xdr:from>
    <xdr:ext cx="590550" cy="342786"/>
    <xdr:sp macro="" textlink="">
      <xdr:nvSpPr>
        <xdr:cNvPr id="3" name="文字方塊 2"/>
        <xdr:cNvSpPr txBox="1"/>
      </xdr:nvSpPr>
      <xdr:spPr>
        <a:xfrm>
          <a:off x="4000500" y="10858500"/>
          <a:ext cx="5905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altLang="zh-TW" sz="1600"/>
            <a:t>P.2</a:t>
          </a:r>
          <a:endParaRPr lang="zh-TW" altLang="en-US" sz="16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A13" zoomScale="80" zoomScaleNormal="80" workbookViewId="0">
      <selection activeCell="H38" sqref="H38"/>
    </sheetView>
  </sheetViews>
  <sheetFormatPr defaultColWidth="9" defaultRowHeight="16.5"/>
  <cols>
    <col min="1" max="1" width="6.25" style="178" customWidth="1"/>
    <col min="2" max="2" width="47.75" style="171" customWidth="1"/>
    <col min="3" max="4" width="9.375" style="74" bestFit="1" customWidth="1"/>
    <col min="5" max="5" width="10.5" style="74" bestFit="1" customWidth="1"/>
    <col min="6" max="6" width="9.375" style="74" bestFit="1" customWidth="1"/>
    <col min="7" max="7" width="9.375" style="74" customWidth="1"/>
    <col min="8" max="9" width="12.625" style="74" customWidth="1"/>
    <col min="10" max="10" width="16.5" style="171" customWidth="1"/>
    <col min="11" max="11" width="14.75" style="74" customWidth="1"/>
    <col min="12" max="12" width="14.875" style="74" customWidth="1"/>
    <col min="13" max="13" width="13.5" style="74" customWidth="1"/>
    <col min="14" max="16384" width="9" style="74"/>
  </cols>
  <sheetData>
    <row r="1" spans="1:13" ht="30">
      <c r="M1" s="284"/>
    </row>
    <row r="2" spans="1:13" ht="30" customHeight="1" thickBot="1">
      <c r="A2" s="73"/>
      <c r="B2" s="331" t="s">
        <v>200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</row>
    <row r="3" spans="1:13" ht="30" customHeight="1" thickTop="1" thickBot="1">
      <c r="A3" s="75"/>
      <c r="B3" s="76" t="s">
        <v>83</v>
      </c>
      <c r="C3" s="77" t="s">
        <v>201</v>
      </c>
      <c r="D3" s="78" t="s">
        <v>202</v>
      </c>
      <c r="E3" s="77" t="s">
        <v>203</v>
      </c>
      <c r="F3" s="77" t="s">
        <v>204</v>
      </c>
      <c r="G3" s="77" t="s">
        <v>205</v>
      </c>
      <c r="H3" s="77" t="s">
        <v>206</v>
      </c>
      <c r="I3" s="78" t="s">
        <v>164</v>
      </c>
      <c r="J3" s="77" t="s">
        <v>95</v>
      </c>
      <c r="K3" s="343" t="s">
        <v>96</v>
      </c>
      <c r="L3" s="344"/>
      <c r="M3" s="345"/>
    </row>
    <row r="4" spans="1:13" ht="30" customHeight="1" thickTop="1" thickBot="1">
      <c r="A4" s="79"/>
      <c r="B4" s="80"/>
      <c r="C4" s="81"/>
      <c r="D4" s="81"/>
      <c r="E4" s="81"/>
      <c r="F4" s="81"/>
      <c r="G4" s="81"/>
      <c r="H4" s="81"/>
      <c r="I4" s="81"/>
      <c r="J4" s="82"/>
      <c r="K4" s="83" t="s">
        <v>97</v>
      </c>
      <c r="L4" s="84" t="s">
        <v>98</v>
      </c>
      <c r="M4" s="84" t="s">
        <v>99</v>
      </c>
    </row>
    <row r="5" spans="1:13" ht="18" customHeight="1" thickTop="1" thickBot="1">
      <c r="A5" s="295" t="s">
        <v>177</v>
      </c>
      <c r="B5" s="298" t="s">
        <v>100</v>
      </c>
      <c r="C5" s="302" t="s">
        <v>207</v>
      </c>
      <c r="D5" s="303"/>
      <c r="E5" s="303"/>
      <c r="F5" s="303"/>
      <c r="G5" s="303"/>
      <c r="H5" s="303"/>
      <c r="I5" s="85"/>
      <c r="J5" s="337" t="s">
        <v>208</v>
      </c>
      <c r="K5" s="338"/>
      <c r="L5" s="338"/>
      <c r="M5" s="339"/>
    </row>
    <row r="6" spans="1:13" ht="18" thickTop="1" thickBot="1">
      <c r="A6" s="295"/>
      <c r="B6" s="298"/>
      <c r="C6" s="304"/>
      <c r="D6" s="305"/>
      <c r="E6" s="305"/>
      <c r="F6" s="305"/>
      <c r="G6" s="305"/>
      <c r="H6" s="305"/>
      <c r="I6" s="86"/>
      <c r="J6" s="87" t="s">
        <v>81</v>
      </c>
      <c r="K6" s="340" t="s">
        <v>82</v>
      </c>
      <c r="L6" s="341"/>
      <c r="M6" s="342"/>
    </row>
    <row r="7" spans="1:13" ht="18" thickTop="1" thickBot="1">
      <c r="A7" s="296"/>
      <c r="B7" s="299"/>
      <c r="C7" s="84" t="s">
        <v>6</v>
      </c>
      <c r="D7" s="88">
        <v>1</v>
      </c>
      <c r="E7" s="89">
        <v>2</v>
      </c>
      <c r="F7" s="89">
        <v>3</v>
      </c>
      <c r="G7" s="89">
        <v>4</v>
      </c>
      <c r="H7" s="89">
        <v>5</v>
      </c>
      <c r="I7" s="90" t="s">
        <v>166</v>
      </c>
      <c r="J7" s="91" t="s">
        <v>101</v>
      </c>
      <c r="K7" s="89">
        <v>0</v>
      </c>
      <c r="L7" s="346" t="s">
        <v>209</v>
      </c>
      <c r="M7" s="342"/>
    </row>
    <row r="8" spans="1:13" ht="48" customHeight="1" thickTop="1" thickBot="1">
      <c r="A8" s="297"/>
      <c r="B8" s="92" t="s">
        <v>0</v>
      </c>
      <c r="C8" s="93" t="s">
        <v>78</v>
      </c>
      <c r="D8" s="94" t="s">
        <v>210</v>
      </c>
      <c r="E8" s="94" t="s">
        <v>211</v>
      </c>
      <c r="F8" s="95" t="s">
        <v>80</v>
      </c>
      <c r="G8" s="94" t="s">
        <v>212</v>
      </c>
      <c r="H8" s="96" t="s">
        <v>79</v>
      </c>
      <c r="I8" s="97" t="s">
        <v>165</v>
      </c>
      <c r="J8" s="98" t="s">
        <v>213</v>
      </c>
      <c r="K8" s="98" t="s">
        <v>214</v>
      </c>
      <c r="L8" s="98" t="s">
        <v>215</v>
      </c>
      <c r="M8" s="99" t="s">
        <v>216</v>
      </c>
    </row>
    <row r="9" spans="1:13" ht="17.25" thickTop="1">
      <c r="A9" s="100" t="s">
        <v>217</v>
      </c>
      <c r="B9" s="101" t="s">
        <v>218</v>
      </c>
      <c r="C9" s="102" t="s">
        <v>219</v>
      </c>
      <c r="D9" s="103" t="s">
        <v>219</v>
      </c>
      <c r="E9" s="102" t="s">
        <v>219</v>
      </c>
      <c r="F9" s="102" t="s">
        <v>219</v>
      </c>
      <c r="G9" s="102" t="s">
        <v>219</v>
      </c>
      <c r="H9" s="104" t="s">
        <v>219</v>
      </c>
      <c r="I9" s="104" t="s">
        <v>167</v>
      </c>
      <c r="J9" s="105" t="s">
        <v>220</v>
      </c>
      <c r="K9" s="106" t="s">
        <v>220</v>
      </c>
      <c r="L9" s="347" t="s">
        <v>220</v>
      </c>
      <c r="M9" s="348"/>
    </row>
    <row r="10" spans="1:13">
      <c r="A10" s="107" t="s">
        <v>221</v>
      </c>
      <c r="B10" s="108" t="s">
        <v>1</v>
      </c>
      <c r="C10" s="109" t="s">
        <v>222</v>
      </c>
      <c r="D10" s="109" t="s">
        <v>222</v>
      </c>
      <c r="E10" s="109" t="s">
        <v>222</v>
      </c>
      <c r="F10" s="109" t="s">
        <v>222</v>
      </c>
      <c r="G10" s="109" t="s">
        <v>222</v>
      </c>
      <c r="H10" s="110" t="s">
        <v>222</v>
      </c>
      <c r="I10" s="110" t="s">
        <v>168</v>
      </c>
      <c r="J10" s="111" t="s">
        <v>222</v>
      </c>
      <c r="K10" s="112" t="s">
        <v>222</v>
      </c>
      <c r="L10" s="112" t="s">
        <v>223</v>
      </c>
      <c r="M10" s="113" t="s">
        <v>222</v>
      </c>
    </row>
    <row r="11" spans="1:13">
      <c r="A11" s="107" t="s">
        <v>224</v>
      </c>
      <c r="B11" s="108" t="s">
        <v>225</v>
      </c>
      <c r="C11" s="109" t="s">
        <v>226</v>
      </c>
      <c r="D11" s="109" t="s">
        <v>226</v>
      </c>
      <c r="E11" s="109" t="s">
        <v>226</v>
      </c>
      <c r="F11" s="109" t="s">
        <v>226</v>
      </c>
      <c r="G11" s="109" t="s">
        <v>226</v>
      </c>
      <c r="H11" s="109" t="s">
        <v>226</v>
      </c>
      <c r="I11" s="109" t="s">
        <v>169</v>
      </c>
      <c r="J11" s="111" t="s">
        <v>226</v>
      </c>
      <c r="K11" s="112" t="s">
        <v>226</v>
      </c>
      <c r="L11" s="112" t="s">
        <v>226</v>
      </c>
      <c r="M11" s="113" t="s">
        <v>226</v>
      </c>
    </row>
    <row r="12" spans="1:13">
      <c r="A12" s="107" t="s">
        <v>227</v>
      </c>
      <c r="B12" s="114" t="s">
        <v>228</v>
      </c>
      <c r="C12" s="109" t="s">
        <v>229</v>
      </c>
      <c r="D12" s="109" t="s">
        <v>229</v>
      </c>
      <c r="E12" s="109" t="s">
        <v>229</v>
      </c>
      <c r="F12" s="109" t="s">
        <v>229</v>
      </c>
      <c r="G12" s="109" t="s">
        <v>229</v>
      </c>
      <c r="H12" s="110" t="s">
        <v>229</v>
      </c>
      <c r="I12" s="110" t="s">
        <v>170</v>
      </c>
      <c r="J12" s="111" t="s">
        <v>230</v>
      </c>
      <c r="K12" s="115" t="s">
        <v>231</v>
      </c>
      <c r="L12" s="308" t="s">
        <v>231</v>
      </c>
      <c r="M12" s="309"/>
    </row>
    <row r="13" spans="1:13">
      <c r="A13" s="107" t="s">
        <v>232</v>
      </c>
      <c r="B13" s="108" t="s">
        <v>233</v>
      </c>
      <c r="C13" s="109" t="s">
        <v>234</v>
      </c>
      <c r="D13" s="109" t="s">
        <v>234</v>
      </c>
      <c r="E13" s="109" t="s">
        <v>234</v>
      </c>
      <c r="F13" s="109" t="s">
        <v>234</v>
      </c>
      <c r="G13" s="109" t="s">
        <v>234</v>
      </c>
      <c r="H13" s="110" t="s">
        <v>234</v>
      </c>
      <c r="I13" s="110" t="s">
        <v>171</v>
      </c>
      <c r="J13" s="111" t="s">
        <v>235</v>
      </c>
      <c r="K13" s="115" t="s">
        <v>235</v>
      </c>
      <c r="L13" s="308" t="s">
        <v>235</v>
      </c>
      <c r="M13" s="309"/>
    </row>
    <row r="14" spans="1:13">
      <c r="A14" s="116" t="s">
        <v>236</v>
      </c>
      <c r="B14" s="117" t="s">
        <v>2</v>
      </c>
      <c r="C14" s="118" t="s">
        <v>237</v>
      </c>
      <c r="D14" s="119" t="s">
        <v>237</v>
      </c>
      <c r="E14" s="118" t="s">
        <v>237</v>
      </c>
      <c r="F14" s="118" t="s">
        <v>237</v>
      </c>
      <c r="G14" s="118" t="s">
        <v>237</v>
      </c>
      <c r="H14" s="120">
        <v>5</v>
      </c>
      <c r="I14" s="120" t="s">
        <v>28</v>
      </c>
      <c r="J14" s="262" t="s">
        <v>238</v>
      </c>
      <c r="K14" s="256">
        <v>5</v>
      </c>
      <c r="L14" s="312">
        <v>1</v>
      </c>
      <c r="M14" s="309"/>
    </row>
    <row r="15" spans="1:13">
      <c r="A15" s="121" t="s">
        <v>239</v>
      </c>
      <c r="B15" s="108" t="s">
        <v>240</v>
      </c>
      <c r="C15" s="109" t="s">
        <v>241</v>
      </c>
      <c r="D15" s="109" t="s">
        <v>241</v>
      </c>
      <c r="E15" s="109" t="s">
        <v>241</v>
      </c>
      <c r="F15" s="109" t="s">
        <v>241</v>
      </c>
      <c r="G15" s="109" t="s">
        <v>241</v>
      </c>
      <c r="H15" s="110" t="s">
        <v>241</v>
      </c>
      <c r="I15" s="110" t="s">
        <v>172</v>
      </c>
      <c r="J15" s="111" t="s">
        <v>241</v>
      </c>
      <c r="K15" s="112" t="s">
        <v>241</v>
      </c>
      <c r="L15" s="112" t="s">
        <v>241</v>
      </c>
      <c r="M15" s="113" t="s">
        <v>241</v>
      </c>
    </row>
    <row r="16" spans="1:13">
      <c r="A16" s="121" t="s">
        <v>242</v>
      </c>
      <c r="B16" s="108" t="s">
        <v>243</v>
      </c>
      <c r="C16" s="109" t="s">
        <v>244</v>
      </c>
      <c r="D16" s="109" t="s">
        <v>244</v>
      </c>
      <c r="E16" s="109" t="s">
        <v>244</v>
      </c>
      <c r="F16" s="109" t="s">
        <v>244</v>
      </c>
      <c r="G16" s="109" t="s">
        <v>244</v>
      </c>
      <c r="H16" s="110" t="s">
        <v>245</v>
      </c>
      <c r="I16" s="110" t="s">
        <v>173</v>
      </c>
      <c r="J16" s="111"/>
      <c r="K16" s="115" t="s">
        <v>244</v>
      </c>
      <c r="L16" s="115" t="s">
        <v>246</v>
      </c>
      <c r="M16" s="122" t="s">
        <v>244</v>
      </c>
    </row>
    <row r="17" spans="1:13">
      <c r="A17" s="121" t="s">
        <v>247</v>
      </c>
      <c r="B17" s="108" t="s">
        <v>248</v>
      </c>
      <c r="C17" s="109" t="s">
        <v>241</v>
      </c>
      <c r="D17" s="109" t="s">
        <v>241</v>
      </c>
      <c r="E17" s="109" t="s">
        <v>241</v>
      </c>
      <c r="F17" s="109" t="s">
        <v>241</v>
      </c>
      <c r="G17" s="109" t="s">
        <v>241</v>
      </c>
      <c r="H17" s="110" t="s">
        <v>241</v>
      </c>
      <c r="I17" s="110" t="s">
        <v>172</v>
      </c>
      <c r="J17" s="111" t="s">
        <v>241</v>
      </c>
      <c r="K17" s="115" t="s">
        <v>249</v>
      </c>
      <c r="L17" s="115" t="s">
        <v>249</v>
      </c>
      <c r="M17" s="122" t="s">
        <v>249</v>
      </c>
    </row>
    <row r="18" spans="1:13">
      <c r="A18" s="121" t="s">
        <v>250</v>
      </c>
      <c r="B18" s="108" t="s">
        <v>251</v>
      </c>
      <c r="C18" s="109" t="s">
        <v>244</v>
      </c>
      <c r="D18" s="109" t="s">
        <v>244</v>
      </c>
      <c r="E18" s="109" t="s">
        <v>244</v>
      </c>
      <c r="F18" s="109" t="s">
        <v>244</v>
      </c>
      <c r="G18" s="109" t="s">
        <v>244</v>
      </c>
      <c r="H18" s="110" t="s">
        <v>245</v>
      </c>
      <c r="I18" s="110" t="s">
        <v>173</v>
      </c>
      <c r="J18" s="111" t="s">
        <v>252</v>
      </c>
      <c r="K18" s="115" t="s">
        <v>244</v>
      </c>
      <c r="L18" s="112" t="s">
        <v>246</v>
      </c>
      <c r="M18" s="122" t="s">
        <v>244</v>
      </c>
    </row>
    <row r="19" spans="1:13">
      <c r="A19" s="121" t="s">
        <v>253</v>
      </c>
      <c r="B19" s="108" t="s">
        <v>3</v>
      </c>
      <c r="C19" s="109" t="s">
        <v>254</v>
      </c>
      <c r="D19" s="109" t="s">
        <v>254</v>
      </c>
      <c r="E19" s="109" t="s">
        <v>254</v>
      </c>
      <c r="F19" s="109" t="s">
        <v>254</v>
      </c>
      <c r="G19" s="109" t="s">
        <v>254</v>
      </c>
      <c r="H19" s="123">
        <v>2</v>
      </c>
      <c r="I19" s="123" t="s">
        <v>47</v>
      </c>
      <c r="J19" s="111" t="s">
        <v>255</v>
      </c>
      <c r="K19" s="124" t="s">
        <v>256</v>
      </c>
      <c r="L19" s="125" t="s">
        <v>257</v>
      </c>
      <c r="M19" s="126" t="s">
        <v>256</v>
      </c>
    </row>
    <row r="20" spans="1:13">
      <c r="A20" s="121" t="s">
        <v>258</v>
      </c>
      <c r="B20" s="108" t="s">
        <v>4</v>
      </c>
      <c r="C20" s="109" t="s">
        <v>259</v>
      </c>
      <c r="D20" s="109" t="s">
        <v>259</v>
      </c>
      <c r="E20" s="109" t="s">
        <v>259</v>
      </c>
      <c r="F20" s="109" t="s">
        <v>259</v>
      </c>
      <c r="G20" s="109" t="s">
        <v>259</v>
      </c>
      <c r="H20" s="110" t="s">
        <v>259</v>
      </c>
      <c r="I20" s="110" t="s">
        <v>166</v>
      </c>
      <c r="J20" s="111" t="s">
        <v>259</v>
      </c>
      <c r="K20" s="124">
        <v>0</v>
      </c>
      <c r="L20" s="310">
        <v>0</v>
      </c>
      <c r="M20" s="307"/>
    </row>
    <row r="21" spans="1:13">
      <c r="A21" s="118" t="s">
        <v>260</v>
      </c>
      <c r="B21" s="127" t="s">
        <v>261</v>
      </c>
      <c r="C21" s="109" t="s">
        <v>262</v>
      </c>
      <c r="D21" s="128" t="s">
        <v>262</v>
      </c>
      <c r="E21" s="109" t="s">
        <v>262</v>
      </c>
      <c r="F21" s="129">
        <v>49502</v>
      </c>
      <c r="G21" s="129">
        <v>10301</v>
      </c>
      <c r="H21" s="110" t="s">
        <v>262</v>
      </c>
      <c r="I21" s="110" t="s">
        <v>174</v>
      </c>
      <c r="J21" s="111"/>
      <c r="K21" s="112" t="s">
        <v>262</v>
      </c>
      <c r="L21" s="310"/>
      <c r="M21" s="307"/>
    </row>
    <row r="22" spans="1:13">
      <c r="A22" s="118" t="s">
        <v>263</v>
      </c>
      <c r="B22" s="130" t="s">
        <v>264</v>
      </c>
      <c r="C22" s="109" t="s">
        <v>259</v>
      </c>
      <c r="D22" s="128" t="s">
        <v>238</v>
      </c>
      <c r="E22" s="109" t="s">
        <v>265</v>
      </c>
      <c r="F22" s="109" t="s">
        <v>266</v>
      </c>
      <c r="G22" s="109" t="s">
        <v>267</v>
      </c>
      <c r="H22" s="110" t="s">
        <v>237</v>
      </c>
      <c r="I22" s="110" t="s">
        <v>166</v>
      </c>
      <c r="J22" s="111"/>
      <c r="K22" s="131">
        <v>0</v>
      </c>
      <c r="L22" s="310"/>
      <c r="M22" s="307"/>
    </row>
    <row r="23" spans="1:13">
      <c r="A23" s="300" t="s">
        <v>268</v>
      </c>
      <c r="B23" s="333" t="s">
        <v>269</v>
      </c>
      <c r="C23" s="109" t="s">
        <v>266</v>
      </c>
      <c r="D23" s="109" t="s">
        <v>266</v>
      </c>
      <c r="E23" s="109" t="s">
        <v>266</v>
      </c>
      <c r="F23" s="109" t="s">
        <v>266</v>
      </c>
      <c r="G23" s="109" t="s">
        <v>266</v>
      </c>
      <c r="H23" s="110" t="s">
        <v>402</v>
      </c>
      <c r="I23" s="110" t="s">
        <v>25</v>
      </c>
      <c r="J23" s="111" t="s">
        <v>270</v>
      </c>
      <c r="K23" s="124">
        <v>3</v>
      </c>
      <c r="L23" s="349">
        <v>3</v>
      </c>
      <c r="M23" s="350"/>
    </row>
    <row r="24" spans="1:13" ht="68.25" customHeight="1">
      <c r="A24" s="301"/>
      <c r="B24" s="334"/>
      <c r="C24" s="335" t="s">
        <v>403</v>
      </c>
      <c r="D24" s="336"/>
      <c r="E24" s="336"/>
      <c r="F24" s="336"/>
      <c r="G24" s="336"/>
      <c r="H24" s="336"/>
      <c r="I24" s="132"/>
      <c r="J24" s="111"/>
      <c r="K24" s="124"/>
      <c r="L24" s="306"/>
      <c r="M24" s="307"/>
    </row>
    <row r="25" spans="1:13" ht="24" customHeight="1">
      <c r="A25" s="133" t="s">
        <v>271</v>
      </c>
      <c r="B25" s="134" t="s">
        <v>272</v>
      </c>
      <c r="C25" s="135"/>
      <c r="D25" s="132"/>
      <c r="E25" s="132"/>
      <c r="F25" s="132"/>
      <c r="G25" s="132"/>
      <c r="H25" s="132"/>
      <c r="I25" s="136">
        <v>3761</v>
      </c>
      <c r="J25" s="111"/>
      <c r="K25" s="124"/>
      <c r="L25" s="125"/>
      <c r="M25" s="137"/>
    </row>
    <row r="26" spans="1:13">
      <c r="A26" s="121" t="s">
        <v>273</v>
      </c>
      <c r="B26" s="108" t="s">
        <v>5</v>
      </c>
      <c r="C26" s="138" t="s">
        <v>274</v>
      </c>
      <c r="D26" s="138" t="s">
        <v>274</v>
      </c>
      <c r="E26" s="138" t="s">
        <v>274</v>
      </c>
      <c r="F26" s="138" t="s">
        <v>274</v>
      </c>
      <c r="G26" s="138" t="s">
        <v>274</v>
      </c>
      <c r="H26" s="139" t="s">
        <v>274</v>
      </c>
      <c r="I26" s="139" t="s">
        <v>274</v>
      </c>
      <c r="J26" s="111" t="s">
        <v>275</v>
      </c>
      <c r="K26" s="124">
        <v>38</v>
      </c>
      <c r="L26" s="310">
        <v>22</v>
      </c>
      <c r="M26" s="307"/>
    </row>
    <row r="27" spans="1:13" ht="54" customHeight="1">
      <c r="A27" s="140" t="s">
        <v>276</v>
      </c>
      <c r="B27" s="108" t="s">
        <v>277</v>
      </c>
      <c r="C27" s="141">
        <v>77025</v>
      </c>
      <c r="D27" s="141">
        <v>120000</v>
      </c>
      <c r="E27" s="141">
        <v>20000</v>
      </c>
      <c r="F27" s="141">
        <v>500000</v>
      </c>
      <c r="G27" s="141">
        <v>500000</v>
      </c>
      <c r="H27" s="142">
        <v>77025</v>
      </c>
      <c r="I27" s="142">
        <v>97025</v>
      </c>
      <c r="J27" s="143">
        <v>32746</v>
      </c>
      <c r="K27" s="144">
        <v>57842</v>
      </c>
      <c r="L27" s="322">
        <v>57842</v>
      </c>
      <c r="M27" s="307"/>
    </row>
    <row r="28" spans="1:13" ht="49.5">
      <c r="A28" s="121" t="s">
        <v>278</v>
      </c>
      <c r="B28" s="117" t="s">
        <v>279</v>
      </c>
      <c r="C28" s="141">
        <v>77025</v>
      </c>
      <c r="D28" s="141">
        <v>120000</v>
      </c>
      <c r="E28" s="141">
        <v>20000</v>
      </c>
      <c r="F28" s="141">
        <v>500000</v>
      </c>
      <c r="G28" s="141">
        <v>500000</v>
      </c>
      <c r="H28" s="142">
        <v>77025</v>
      </c>
      <c r="I28" s="142">
        <v>97025</v>
      </c>
      <c r="J28" s="143">
        <v>32746</v>
      </c>
      <c r="K28" s="145" t="s">
        <v>280</v>
      </c>
      <c r="L28" s="320" t="s">
        <v>280</v>
      </c>
      <c r="M28" s="321"/>
    </row>
    <row r="29" spans="1:13">
      <c r="A29" s="121" t="s">
        <v>281</v>
      </c>
      <c r="B29" s="117" t="s">
        <v>282</v>
      </c>
      <c r="C29" s="141">
        <v>7703</v>
      </c>
      <c r="D29" s="141">
        <v>12000</v>
      </c>
      <c r="E29" s="141">
        <v>2000</v>
      </c>
      <c r="F29" s="141">
        <v>26000</v>
      </c>
      <c r="G29" s="141">
        <v>26000</v>
      </c>
      <c r="H29" s="142">
        <v>7703</v>
      </c>
      <c r="I29" s="142">
        <v>9703</v>
      </c>
      <c r="J29" s="143">
        <v>3275</v>
      </c>
      <c r="K29" s="146" t="s">
        <v>283</v>
      </c>
      <c r="L29" s="311" t="s">
        <v>283</v>
      </c>
      <c r="M29" s="307"/>
    </row>
    <row r="30" spans="1:13" ht="27" customHeight="1">
      <c r="A30" s="300" t="s">
        <v>284</v>
      </c>
      <c r="B30" s="328" t="s">
        <v>285</v>
      </c>
      <c r="C30" s="141">
        <v>74794</v>
      </c>
      <c r="D30" s="267">
        <v>91481</v>
      </c>
      <c r="E30" s="141">
        <v>19570</v>
      </c>
      <c r="F30" s="141">
        <v>475570</v>
      </c>
      <c r="G30" s="141">
        <v>475570</v>
      </c>
      <c r="H30" s="141">
        <v>34330</v>
      </c>
      <c r="I30" s="141">
        <v>92794</v>
      </c>
      <c r="J30" s="266">
        <v>0</v>
      </c>
      <c r="K30" s="259">
        <v>79222</v>
      </c>
      <c r="L30" s="261"/>
      <c r="M30" s="265">
        <v>56137</v>
      </c>
    </row>
    <row r="31" spans="1:13" ht="65.25" customHeight="1">
      <c r="A31" s="330"/>
      <c r="B31" s="329"/>
      <c r="C31" s="315" t="s">
        <v>404</v>
      </c>
      <c r="D31" s="316"/>
      <c r="E31" s="316"/>
      <c r="F31" s="316"/>
      <c r="G31" s="316"/>
      <c r="H31" s="316"/>
      <c r="I31" s="285"/>
      <c r="J31" s="286" t="s">
        <v>286</v>
      </c>
      <c r="K31" s="287" t="s">
        <v>405</v>
      </c>
      <c r="L31" s="326" t="s">
        <v>406</v>
      </c>
      <c r="M31" s="327"/>
    </row>
    <row r="32" spans="1:13" s="155" customFormat="1" ht="17.45" customHeight="1">
      <c r="A32" s="147" t="s">
        <v>287</v>
      </c>
      <c r="B32" s="148" t="s">
        <v>288</v>
      </c>
      <c r="C32" s="149">
        <v>77025</v>
      </c>
      <c r="D32" s="150">
        <v>120000</v>
      </c>
      <c r="E32" s="149">
        <v>20000</v>
      </c>
      <c r="F32" s="149">
        <v>500000</v>
      </c>
      <c r="G32" s="149">
        <v>500000</v>
      </c>
      <c r="H32" s="151">
        <v>77025</v>
      </c>
      <c r="I32" s="151">
        <v>97025</v>
      </c>
      <c r="J32" s="152">
        <v>32746</v>
      </c>
      <c r="K32" s="153" t="s">
        <v>289</v>
      </c>
      <c r="L32" s="153" t="s">
        <v>290</v>
      </c>
      <c r="M32" s="154">
        <v>25096</v>
      </c>
    </row>
    <row r="33" spans="1:13" s="155" customFormat="1" ht="17.45" customHeight="1">
      <c r="A33" s="147" t="s">
        <v>291</v>
      </c>
      <c r="B33" s="148" t="s">
        <v>292</v>
      </c>
      <c r="C33" s="156">
        <v>7703</v>
      </c>
      <c r="D33" s="150">
        <v>12000</v>
      </c>
      <c r="E33" s="149">
        <v>2000</v>
      </c>
      <c r="F33" s="149">
        <v>26000</v>
      </c>
      <c r="G33" s="149">
        <v>26000</v>
      </c>
      <c r="H33" s="151">
        <v>7703</v>
      </c>
      <c r="I33" s="151">
        <v>9703</v>
      </c>
      <c r="J33" s="152">
        <v>3275</v>
      </c>
      <c r="K33" s="153" t="s">
        <v>293</v>
      </c>
      <c r="L33" s="153" t="s">
        <v>294</v>
      </c>
      <c r="M33" s="154">
        <v>2510</v>
      </c>
    </row>
    <row r="34" spans="1:13" s="155" customFormat="1" ht="18.75" customHeight="1">
      <c r="A34" s="147" t="s">
        <v>295</v>
      </c>
      <c r="B34" s="157" t="s">
        <v>296</v>
      </c>
      <c r="C34" s="149"/>
      <c r="D34" s="150"/>
      <c r="E34" s="149"/>
      <c r="F34" s="149"/>
      <c r="G34" s="149"/>
      <c r="H34" s="149"/>
      <c r="I34" s="149"/>
      <c r="J34" s="152"/>
      <c r="K34" s="158"/>
      <c r="L34" s="153" t="s">
        <v>297</v>
      </c>
      <c r="M34" s="154"/>
    </row>
    <row r="35" spans="1:13" s="155" customFormat="1" ht="17.45" customHeight="1">
      <c r="A35" s="147" t="s">
        <v>298</v>
      </c>
      <c r="B35" s="157" t="s">
        <v>299</v>
      </c>
      <c r="C35" s="149"/>
      <c r="D35" s="150"/>
      <c r="E35" s="149"/>
      <c r="F35" s="149"/>
      <c r="G35" s="149"/>
      <c r="H35" s="149"/>
      <c r="I35" s="149"/>
      <c r="J35" s="152"/>
      <c r="K35" s="158"/>
      <c r="L35" s="153" t="s">
        <v>300</v>
      </c>
      <c r="M35" s="154"/>
    </row>
    <row r="36" spans="1:13">
      <c r="A36" s="121" t="s">
        <v>301</v>
      </c>
      <c r="B36" s="127" t="s">
        <v>302</v>
      </c>
      <c r="C36" s="263"/>
      <c r="D36" s="264"/>
      <c r="E36" s="264"/>
      <c r="F36" s="264"/>
      <c r="G36" s="264"/>
      <c r="H36" s="264"/>
      <c r="I36" s="264"/>
      <c r="J36" s="159"/>
      <c r="K36" s="160"/>
      <c r="L36" s="319"/>
      <c r="M36" s="307"/>
    </row>
    <row r="37" spans="1:13">
      <c r="A37" s="118" t="s">
        <v>303</v>
      </c>
      <c r="B37" s="161" t="s">
        <v>304</v>
      </c>
      <c r="C37" s="162"/>
      <c r="D37" s="163"/>
      <c r="E37" s="163"/>
      <c r="F37" s="163"/>
      <c r="G37" s="163"/>
      <c r="H37" s="163"/>
      <c r="I37" s="163"/>
      <c r="J37" s="159"/>
      <c r="K37" s="160"/>
      <c r="L37" s="319"/>
      <c r="M37" s="307"/>
    </row>
    <row r="38" spans="1:13" ht="40.5" customHeight="1">
      <c r="A38" s="260" t="s">
        <v>396</v>
      </c>
      <c r="B38" s="294" t="s">
        <v>411</v>
      </c>
      <c r="C38" s="288">
        <v>1570</v>
      </c>
      <c r="D38" s="289">
        <v>1570</v>
      </c>
      <c r="E38" s="289">
        <v>1570</v>
      </c>
      <c r="F38" s="289">
        <v>1570</v>
      </c>
      <c r="G38" s="289">
        <v>1570</v>
      </c>
      <c r="H38" s="289">
        <v>1570</v>
      </c>
      <c r="I38" s="289">
        <v>1570</v>
      </c>
      <c r="J38" s="290">
        <f>-L40</f>
        <v>0</v>
      </c>
      <c r="K38" s="291">
        <v>1570</v>
      </c>
      <c r="L38" s="292"/>
      <c r="M38" s="293">
        <v>1570</v>
      </c>
    </row>
    <row r="39" spans="1:13" ht="18" customHeight="1">
      <c r="A39" s="323" t="s">
        <v>305</v>
      </c>
      <c r="B39" s="325" t="s">
        <v>306</v>
      </c>
      <c r="C39" s="164">
        <v>0</v>
      </c>
      <c r="D39" s="165">
        <v>0</v>
      </c>
      <c r="E39" s="164">
        <v>0</v>
      </c>
      <c r="F39" s="164">
        <v>0</v>
      </c>
      <c r="G39" s="164">
        <v>0</v>
      </c>
      <c r="H39" s="164">
        <v>0</v>
      </c>
      <c r="I39" s="164">
        <v>0</v>
      </c>
      <c r="J39" s="166">
        <v>9</v>
      </c>
      <c r="K39" s="167">
        <v>0</v>
      </c>
      <c r="L39" s="306" t="s">
        <v>307</v>
      </c>
      <c r="M39" s="307"/>
    </row>
    <row r="40" spans="1:13" s="155" customFormat="1" ht="81.75" customHeight="1" thickBot="1">
      <c r="A40" s="324"/>
      <c r="B40" s="324"/>
      <c r="C40" s="313" t="s">
        <v>308</v>
      </c>
      <c r="D40" s="314"/>
      <c r="E40" s="314"/>
      <c r="F40" s="314"/>
      <c r="G40" s="314"/>
      <c r="H40" s="314"/>
      <c r="I40" s="314"/>
      <c r="J40" s="168" t="s">
        <v>407</v>
      </c>
      <c r="K40" s="169"/>
      <c r="L40" s="317"/>
      <c r="M40" s="318"/>
    </row>
    <row r="41" spans="1:13" ht="17.25" thickTop="1">
      <c r="A41" s="170" t="s">
        <v>309</v>
      </c>
      <c r="J41" s="172"/>
      <c r="K41" s="172"/>
    </row>
    <row r="42" spans="1:13">
      <c r="A42" s="173"/>
      <c r="B42" s="174"/>
      <c r="G42" s="175" t="s">
        <v>310</v>
      </c>
      <c r="J42" s="172"/>
      <c r="K42" s="172"/>
    </row>
    <row r="43" spans="1:13">
      <c r="A43" s="74"/>
      <c r="J43" s="172"/>
      <c r="K43" s="172"/>
    </row>
    <row r="44" spans="1:13">
      <c r="A44" s="74"/>
      <c r="J44" s="172"/>
      <c r="K44" s="172"/>
    </row>
    <row r="45" spans="1:13" ht="15.75">
      <c r="A45" s="74"/>
      <c r="B45" s="176"/>
      <c r="J45" s="172"/>
      <c r="K45" s="172"/>
    </row>
    <row r="46" spans="1:13">
      <c r="A46" s="74"/>
      <c r="J46" s="172"/>
      <c r="K46" s="172"/>
    </row>
    <row r="47" spans="1:13">
      <c r="A47" s="177"/>
    </row>
    <row r="48" spans="1:13">
      <c r="A48" s="177"/>
    </row>
  </sheetData>
  <mergeCells count="35">
    <mergeCell ref="B2:L2"/>
    <mergeCell ref="B23:B24"/>
    <mergeCell ref="C24:H24"/>
    <mergeCell ref="J5:M5"/>
    <mergeCell ref="K6:M6"/>
    <mergeCell ref="K3:M3"/>
    <mergeCell ref="L7:M7"/>
    <mergeCell ref="L9:M9"/>
    <mergeCell ref="L23:M23"/>
    <mergeCell ref="L13:M13"/>
    <mergeCell ref="L22:M22"/>
    <mergeCell ref="A39:A40"/>
    <mergeCell ref="B39:B40"/>
    <mergeCell ref="L31:M31"/>
    <mergeCell ref="B30:B31"/>
    <mergeCell ref="A30:A31"/>
    <mergeCell ref="L29:M29"/>
    <mergeCell ref="L14:M14"/>
    <mergeCell ref="L20:M20"/>
    <mergeCell ref="C40:I40"/>
    <mergeCell ref="C31:H31"/>
    <mergeCell ref="L40:M40"/>
    <mergeCell ref="L36:M36"/>
    <mergeCell ref="L37:M37"/>
    <mergeCell ref="L39:M39"/>
    <mergeCell ref="L28:M28"/>
    <mergeCell ref="L26:M26"/>
    <mergeCell ref="L27:M27"/>
    <mergeCell ref="A5:A8"/>
    <mergeCell ref="B5:B7"/>
    <mergeCell ref="A23:A24"/>
    <mergeCell ref="C5:H6"/>
    <mergeCell ref="L24:M24"/>
    <mergeCell ref="L12:M12"/>
    <mergeCell ref="L21:M21"/>
  </mergeCells>
  <phoneticPr fontId="4" type="noConversion"/>
  <printOptions horizontalCentered="1"/>
  <pageMargins left="0.55118110236220474" right="0.35433070866141736" top="0.19685039370078741" bottom="0.19685039370078741" header="0.11811023622047245" footer="0.11811023622047245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opLeftCell="A19" zoomScale="80" zoomScaleNormal="80" workbookViewId="0">
      <selection activeCell="A42" sqref="A42:K42"/>
    </sheetView>
  </sheetViews>
  <sheetFormatPr defaultColWidth="8.75" defaultRowHeight="16.5"/>
  <cols>
    <col min="1" max="1" width="10.375" style="179" customWidth="1"/>
    <col min="2" max="2" width="8.5" style="179" customWidth="1"/>
    <col min="3" max="3" width="6" style="179" customWidth="1"/>
    <col min="4" max="4" width="15.875" style="179" customWidth="1"/>
    <col min="5" max="5" width="20" style="179" customWidth="1"/>
    <col min="6" max="6" width="34.5" style="254" customWidth="1"/>
    <col min="7" max="7" width="8.5" style="179" bestFit="1" customWidth="1"/>
    <col min="8" max="8" width="10.5" style="179" customWidth="1"/>
    <col min="9" max="9" width="8.375" style="179" bestFit="1" customWidth="1"/>
    <col min="10" max="10" width="9.5" style="179" bestFit="1" customWidth="1"/>
    <col min="11" max="11" width="9.625" style="179" bestFit="1" customWidth="1"/>
    <col min="12" max="12" width="10.75" style="179" bestFit="1" customWidth="1"/>
    <col min="13" max="13" width="26.875" style="179" customWidth="1"/>
    <col min="14" max="14" width="8.375" style="179" customWidth="1"/>
    <col min="15" max="16384" width="8.75" style="179"/>
  </cols>
  <sheetData>
    <row r="1" spans="1:13">
      <c r="B1" s="395" t="s">
        <v>102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>
      <c r="B2" s="408" t="s">
        <v>199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180"/>
    </row>
    <row r="3" spans="1:13" ht="17.25" thickBot="1">
      <c r="B3" s="416" t="s">
        <v>198</v>
      </c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179" t="s">
        <v>392</v>
      </c>
    </row>
    <row r="4" spans="1:13" ht="18" thickTop="1" thickBot="1">
      <c r="A4" s="400" t="s">
        <v>175</v>
      </c>
      <c r="B4" s="430" t="s">
        <v>83</v>
      </c>
      <c r="C4" s="430"/>
      <c r="D4" s="430"/>
      <c r="E4" s="430"/>
      <c r="F4" s="431"/>
      <c r="G4" s="181" t="s">
        <v>84</v>
      </c>
      <c r="H4" s="182" t="s">
        <v>85</v>
      </c>
      <c r="I4" s="181" t="s">
        <v>86</v>
      </c>
      <c r="J4" s="181" t="s">
        <v>87</v>
      </c>
      <c r="K4" s="181" t="s">
        <v>88</v>
      </c>
      <c r="L4" s="183" t="s">
        <v>89</v>
      </c>
      <c r="M4" s="182" t="s">
        <v>164</v>
      </c>
    </row>
    <row r="5" spans="1:13" ht="18" thickTop="1" thickBot="1">
      <c r="A5" s="428"/>
      <c r="B5" s="413" t="s">
        <v>103</v>
      </c>
      <c r="C5" s="414"/>
      <c r="D5" s="414"/>
      <c r="E5" s="414"/>
      <c r="F5" s="414"/>
      <c r="G5" s="183" t="s">
        <v>93</v>
      </c>
      <c r="H5" s="183" t="s">
        <v>93</v>
      </c>
      <c r="I5" s="183" t="s">
        <v>93</v>
      </c>
      <c r="J5" s="181">
        <v>49502</v>
      </c>
      <c r="K5" s="181">
        <v>10301</v>
      </c>
      <c r="L5" s="183" t="s">
        <v>93</v>
      </c>
      <c r="M5" s="181" t="s">
        <v>93</v>
      </c>
    </row>
    <row r="6" spans="1:13" ht="18" thickTop="1" thickBot="1">
      <c r="A6" s="428"/>
      <c r="B6" s="410" t="s">
        <v>197</v>
      </c>
      <c r="C6" s="398" t="s">
        <v>196</v>
      </c>
      <c r="D6" s="398" t="s">
        <v>195</v>
      </c>
      <c r="E6" s="437" t="s">
        <v>9</v>
      </c>
      <c r="F6" s="438"/>
      <c r="G6" s="183" t="s">
        <v>6</v>
      </c>
      <c r="H6" s="181">
        <v>1</v>
      </c>
      <c r="I6" s="181">
        <v>2</v>
      </c>
      <c r="J6" s="181">
        <v>3</v>
      </c>
      <c r="K6" s="181">
        <v>4</v>
      </c>
      <c r="L6" s="181">
        <v>5</v>
      </c>
      <c r="M6" s="181" t="s">
        <v>6</v>
      </c>
    </row>
    <row r="7" spans="1:13" ht="18" thickTop="1" thickBot="1">
      <c r="A7" s="428"/>
      <c r="B7" s="352"/>
      <c r="C7" s="399"/>
      <c r="D7" s="399"/>
      <c r="E7" s="439"/>
      <c r="F7" s="440"/>
      <c r="G7" s="400" t="s">
        <v>78</v>
      </c>
      <c r="H7" s="441" t="s">
        <v>90</v>
      </c>
      <c r="I7" s="400" t="s">
        <v>91</v>
      </c>
      <c r="J7" s="415" t="s">
        <v>80</v>
      </c>
      <c r="K7" s="400" t="s">
        <v>92</v>
      </c>
      <c r="L7" s="400" t="s">
        <v>79</v>
      </c>
      <c r="M7" s="181" t="s">
        <v>165</v>
      </c>
    </row>
    <row r="8" spans="1:13" ht="17.25" thickTop="1">
      <c r="A8" s="428"/>
      <c r="B8" s="352"/>
      <c r="C8" s="399"/>
      <c r="D8" s="399"/>
      <c r="E8" s="439"/>
      <c r="F8" s="440"/>
      <c r="G8" s="401"/>
      <c r="H8" s="442"/>
      <c r="I8" s="401"/>
      <c r="J8" s="401"/>
      <c r="K8" s="401"/>
      <c r="L8" s="401"/>
      <c r="M8" s="406" t="s">
        <v>311</v>
      </c>
    </row>
    <row r="9" spans="1:13">
      <c r="A9" s="428"/>
      <c r="B9" s="352"/>
      <c r="C9" s="399"/>
      <c r="D9" s="399"/>
      <c r="E9" s="439"/>
      <c r="F9" s="440"/>
      <c r="G9" s="401"/>
      <c r="H9" s="442"/>
      <c r="I9" s="401"/>
      <c r="J9" s="401"/>
      <c r="K9" s="401"/>
      <c r="L9" s="401"/>
      <c r="M9" s="406"/>
    </row>
    <row r="10" spans="1:13">
      <c r="A10" s="428"/>
      <c r="B10" s="352"/>
      <c r="C10" s="399"/>
      <c r="D10" s="399"/>
      <c r="E10" s="439"/>
      <c r="F10" s="440"/>
      <c r="G10" s="401"/>
      <c r="H10" s="442"/>
      <c r="I10" s="401"/>
      <c r="J10" s="401"/>
      <c r="K10" s="401"/>
      <c r="L10" s="401"/>
      <c r="M10" s="406"/>
    </row>
    <row r="11" spans="1:13">
      <c r="A11" s="428"/>
      <c r="B11" s="352"/>
      <c r="C11" s="399"/>
      <c r="D11" s="399"/>
      <c r="E11" s="439"/>
      <c r="F11" s="440"/>
      <c r="G11" s="401"/>
      <c r="H11" s="442"/>
      <c r="I11" s="401"/>
      <c r="J11" s="401"/>
      <c r="K11" s="401"/>
      <c r="L11" s="401"/>
      <c r="M11" s="406"/>
    </row>
    <row r="12" spans="1:13" ht="17.25" thickBot="1">
      <c r="A12" s="428"/>
      <c r="B12" s="352"/>
      <c r="C12" s="399"/>
      <c r="D12" s="399"/>
      <c r="E12" s="439"/>
      <c r="F12" s="440"/>
      <c r="G12" s="402"/>
      <c r="H12" s="443"/>
      <c r="I12" s="402"/>
      <c r="J12" s="402"/>
      <c r="K12" s="402"/>
      <c r="L12" s="402"/>
      <c r="M12" s="407"/>
    </row>
    <row r="13" spans="1:13" s="185" customFormat="1" ht="18" thickTop="1" thickBot="1">
      <c r="A13" s="429"/>
      <c r="B13" s="352"/>
      <c r="C13" s="399"/>
      <c r="D13" s="399"/>
      <c r="E13" s="439"/>
      <c r="F13" s="440"/>
      <c r="G13" s="403" t="s">
        <v>312</v>
      </c>
      <c r="H13" s="404"/>
      <c r="I13" s="404"/>
      <c r="J13" s="404"/>
      <c r="K13" s="404"/>
      <c r="L13" s="405"/>
      <c r="M13" s="184" t="s">
        <v>313</v>
      </c>
    </row>
    <row r="14" spans="1:13" s="186" customFormat="1" ht="38.25" customHeight="1" thickTop="1" thickBot="1">
      <c r="A14" s="415" t="s">
        <v>314</v>
      </c>
      <c r="B14" s="268">
        <v>99</v>
      </c>
      <c r="C14" s="269" t="s">
        <v>163</v>
      </c>
      <c r="D14" s="270" t="s">
        <v>408</v>
      </c>
      <c r="E14" s="432" t="s">
        <v>409</v>
      </c>
      <c r="F14" s="433"/>
      <c r="G14" s="187"/>
      <c r="H14" s="187"/>
      <c r="I14" s="187"/>
      <c r="J14" s="187"/>
      <c r="K14" s="187"/>
      <c r="L14" s="271"/>
      <c r="M14" s="272">
        <v>20000</v>
      </c>
    </row>
    <row r="15" spans="1:13" ht="17.25" thickBot="1">
      <c r="A15" s="380"/>
      <c r="B15" s="434" t="s">
        <v>315</v>
      </c>
      <c r="C15" s="435"/>
      <c r="D15" s="435"/>
      <c r="E15" s="435"/>
      <c r="F15" s="435"/>
      <c r="G15" s="435"/>
      <c r="H15" s="435"/>
      <c r="I15" s="435"/>
      <c r="J15" s="435"/>
      <c r="K15" s="435"/>
      <c r="L15" s="436"/>
      <c r="M15" s="187"/>
    </row>
    <row r="16" spans="1:13" ht="17.25" customHeight="1">
      <c r="A16" s="378" t="s">
        <v>316</v>
      </c>
      <c r="B16" s="188" t="s">
        <v>10</v>
      </c>
      <c r="C16" s="189" t="s">
        <v>317</v>
      </c>
      <c r="D16" s="189" t="s">
        <v>11</v>
      </c>
      <c r="E16" s="393" t="s">
        <v>318</v>
      </c>
      <c r="F16" s="394"/>
      <c r="G16" s="190">
        <v>2.0057</v>
      </c>
      <c r="H16" s="190">
        <v>2.0057</v>
      </c>
      <c r="I16" s="190">
        <v>2.0057</v>
      </c>
      <c r="J16" s="191">
        <v>0</v>
      </c>
      <c r="K16" s="192">
        <v>21.2193</v>
      </c>
      <c r="L16" s="193">
        <v>2.0057</v>
      </c>
      <c r="M16" s="190">
        <v>2.0057</v>
      </c>
    </row>
    <row r="17" spans="1:13">
      <c r="A17" s="379"/>
      <c r="B17" s="194" t="s">
        <v>12</v>
      </c>
      <c r="C17" s="195" t="s">
        <v>319</v>
      </c>
      <c r="D17" s="195" t="s">
        <v>13</v>
      </c>
      <c r="E17" s="387" t="s">
        <v>320</v>
      </c>
      <c r="F17" s="388"/>
      <c r="G17" s="195">
        <v>37325</v>
      </c>
      <c r="H17" s="195">
        <v>37325</v>
      </c>
      <c r="I17" s="195">
        <v>37325</v>
      </c>
      <c r="J17" s="195">
        <v>37325</v>
      </c>
      <c r="K17" s="194">
        <v>37325</v>
      </c>
      <c r="L17" s="196">
        <v>37325</v>
      </c>
      <c r="M17" s="195">
        <v>37325</v>
      </c>
    </row>
    <row r="18" spans="1:13">
      <c r="A18" s="379"/>
      <c r="B18" s="194" t="s">
        <v>14</v>
      </c>
      <c r="C18" s="195" t="s">
        <v>321</v>
      </c>
      <c r="D18" s="195" t="s">
        <v>322</v>
      </c>
      <c r="E18" s="387" t="s">
        <v>323</v>
      </c>
      <c r="F18" s="388"/>
      <c r="G18" s="195">
        <v>4</v>
      </c>
      <c r="H18" s="195">
        <v>4</v>
      </c>
      <c r="I18" s="195">
        <v>4</v>
      </c>
      <c r="J18" s="195">
        <v>0</v>
      </c>
      <c r="K18" s="194">
        <v>21</v>
      </c>
      <c r="L18" s="196">
        <v>4</v>
      </c>
      <c r="M18" s="195">
        <v>4</v>
      </c>
    </row>
    <row r="19" spans="1:13">
      <c r="A19" s="379"/>
      <c r="B19" s="194" t="s">
        <v>16</v>
      </c>
      <c r="C19" s="195" t="s">
        <v>324</v>
      </c>
      <c r="D19" s="195" t="s">
        <v>325</v>
      </c>
      <c r="E19" s="387" t="s">
        <v>326</v>
      </c>
      <c r="F19" s="388"/>
      <c r="G19" s="197">
        <v>48265</v>
      </c>
      <c r="H19" s="197">
        <v>48265</v>
      </c>
      <c r="I19" s="197">
        <v>48265</v>
      </c>
      <c r="J19" s="195">
        <v>0</v>
      </c>
      <c r="K19" s="194">
        <v>86864</v>
      </c>
      <c r="L19" s="198">
        <v>48265</v>
      </c>
      <c r="M19" s="197">
        <v>48265</v>
      </c>
    </row>
    <row r="20" spans="1:13">
      <c r="A20" s="379"/>
      <c r="B20" s="194" t="s">
        <v>18</v>
      </c>
      <c r="C20" s="195" t="s">
        <v>327</v>
      </c>
      <c r="D20" s="199" t="s">
        <v>328</v>
      </c>
      <c r="E20" s="411" t="s">
        <v>329</v>
      </c>
      <c r="F20" s="412"/>
      <c r="G20" s="195" t="s">
        <v>330</v>
      </c>
      <c r="H20" s="199" t="s">
        <v>331</v>
      </c>
      <c r="I20" s="195">
        <v>20000</v>
      </c>
      <c r="J20" s="195">
        <v>500000</v>
      </c>
      <c r="K20" s="194">
        <v>500000</v>
      </c>
      <c r="L20" s="196" t="s">
        <v>330</v>
      </c>
      <c r="M20" s="195" t="s">
        <v>330</v>
      </c>
    </row>
    <row r="21" spans="1:13">
      <c r="A21" s="379"/>
      <c r="B21" s="200" t="s">
        <v>332</v>
      </c>
      <c r="C21" s="195" t="s">
        <v>327</v>
      </c>
      <c r="D21" s="195" t="s">
        <v>333</v>
      </c>
      <c r="E21" s="387" t="s">
        <v>334</v>
      </c>
      <c r="F21" s="388"/>
      <c r="G21" s="195">
        <v>20</v>
      </c>
      <c r="H21" s="195">
        <v>20</v>
      </c>
      <c r="I21" s="195">
        <v>20</v>
      </c>
      <c r="J21" s="195">
        <v>20</v>
      </c>
      <c r="K21" s="194">
        <v>20</v>
      </c>
      <c r="L21" s="196">
        <v>2</v>
      </c>
      <c r="M21" s="195">
        <v>20</v>
      </c>
    </row>
    <row r="22" spans="1:13" ht="17.25" thickBot="1">
      <c r="A22" s="380"/>
      <c r="B22" s="201" t="s">
        <v>335</v>
      </c>
      <c r="C22" s="202" t="s">
        <v>336</v>
      </c>
      <c r="D22" s="202" t="s">
        <v>337</v>
      </c>
      <c r="E22" s="203" t="s">
        <v>338</v>
      </c>
      <c r="F22" s="204"/>
      <c r="G22" s="205">
        <v>93770</v>
      </c>
      <c r="H22" s="206">
        <v>93770</v>
      </c>
      <c r="I22" s="205">
        <v>93770</v>
      </c>
      <c r="J22" s="202">
        <v>0</v>
      </c>
      <c r="K22" s="207">
        <v>1150012</v>
      </c>
      <c r="L22" s="208">
        <v>93770</v>
      </c>
      <c r="M22" s="205">
        <v>93770</v>
      </c>
    </row>
    <row r="23" spans="1:13" s="215" customFormat="1">
      <c r="A23" s="363" t="s">
        <v>339</v>
      </c>
      <c r="B23" s="209" t="s">
        <v>340</v>
      </c>
      <c r="C23" s="210" t="s">
        <v>327</v>
      </c>
      <c r="D23" s="211" t="s">
        <v>341</v>
      </c>
      <c r="E23" s="354" t="s">
        <v>342</v>
      </c>
      <c r="F23" s="355"/>
      <c r="G23" s="212">
        <v>7.0999999999999994E-2</v>
      </c>
      <c r="H23" s="211">
        <v>7.0999999999999994E-2</v>
      </c>
      <c r="I23" s="212">
        <v>7.0999999999999994E-2</v>
      </c>
      <c r="J23" s="212">
        <v>7.0999999999999994E-2</v>
      </c>
      <c r="K23" s="213">
        <v>7.0999999999999994E-2</v>
      </c>
      <c r="L23" s="214">
        <v>7.0999999999999994E-2</v>
      </c>
      <c r="M23" s="212">
        <v>7.0999999999999994E-2</v>
      </c>
    </row>
    <row r="24" spans="1:13">
      <c r="A24" s="364"/>
      <c r="B24" s="396" t="s">
        <v>343</v>
      </c>
      <c r="C24" s="389" t="s">
        <v>327</v>
      </c>
      <c r="D24" s="195" t="s">
        <v>344</v>
      </c>
      <c r="E24" s="385" t="s">
        <v>345</v>
      </c>
      <c r="F24" s="216" t="s">
        <v>346</v>
      </c>
      <c r="G24" s="195">
        <v>0</v>
      </c>
      <c r="H24" s="195">
        <v>0</v>
      </c>
      <c r="I24" s="195">
        <v>0</v>
      </c>
      <c r="J24" s="195">
        <v>0</v>
      </c>
      <c r="K24" s="194">
        <v>0</v>
      </c>
      <c r="L24" s="196">
        <v>0</v>
      </c>
      <c r="M24" s="195">
        <v>0</v>
      </c>
    </row>
    <row r="25" spans="1:13" s="222" customFormat="1">
      <c r="A25" s="364"/>
      <c r="B25" s="397"/>
      <c r="C25" s="390"/>
      <c r="D25" s="217" t="s">
        <v>347</v>
      </c>
      <c r="E25" s="386"/>
      <c r="F25" s="218" t="s">
        <v>348</v>
      </c>
      <c r="G25" s="219"/>
      <c r="H25" s="219"/>
      <c r="I25" s="219"/>
      <c r="J25" s="219"/>
      <c r="K25" s="220"/>
      <c r="L25" s="221"/>
      <c r="M25" s="219"/>
    </row>
    <row r="26" spans="1:13" s="222" customFormat="1">
      <c r="A26" s="364"/>
      <c r="B26" s="223" t="s">
        <v>349</v>
      </c>
      <c r="C26" s="224" t="s">
        <v>336</v>
      </c>
      <c r="D26" s="219" t="s">
        <v>94</v>
      </c>
      <c r="E26" s="225" t="s">
        <v>350</v>
      </c>
      <c r="F26" s="226"/>
      <c r="G26" s="219">
        <v>0.01</v>
      </c>
      <c r="H26" s="219">
        <v>0.01</v>
      </c>
      <c r="I26" s="219">
        <v>0.01</v>
      </c>
      <c r="J26" s="219">
        <v>0.01</v>
      </c>
      <c r="K26" s="220">
        <v>0.01</v>
      </c>
      <c r="L26" s="221">
        <v>0.01</v>
      </c>
      <c r="M26" s="219">
        <v>0.01</v>
      </c>
    </row>
    <row r="27" spans="1:13" ht="17.25" thickBot="1">
      <c r="A27" s="365"/>
      <c r="B27" s="227" t="s">
        <v>351</v>
      </c>
      <c r="C27" s="228" t="s">
        <v>327</v>
      </c>
      <c r="D27" s="229" t="s">
        <v>352</v>
      </c>
      <c r="E27" s="358" t="s">
        <v>353</v>
      </c>
      <c r="F27" s="359"/>
      <c r="G27" s="228">
        <v>0</v>
      </c>
      <c r="H27" s="228">
        <v>0</v>
      </c>
      <c r="I27" s="228">
        <v>0</v>
      </c>
      <c r="J27" s="228">
        <v>0</v>
      </c>
      <c r="K27" s="230">
        <v>0</v>
      </c>
      <c r="L27" s="231">
        <v>0</v>
      </c>
      <c r="M27" s="228">
        <v>0</v>
      </c>
    </row>
    <row r="28" spans="1:13" ht="15.75" customHeight="1" thickBot="1">
      <c r="A28" s="232" t="s">
        <v>354</v>
      </c>
      <c r="B28" s="223" t="s">
        <v>355</v>
      </c>
      <c r="C28" s="233" t="s">
        <v>336</v>
      </c>
      <c r="D28" s="234" t="s">
        <v>356</v>
      </c>
      <c r="E28" s="356" t="s">
        <v>357</v>
      </c>
      <c r="F28" s="357"/>
      <c r="G28" s="233">
        <f>G16*G17*(1+G23+G24+G26+G27)</f>
        <v>80927</v>
      </c>
      <c r="H28" s="234">
        <f>H16*H17*(1+H23+H24+H26+H27)</f>
        <v>80927</v>
      </c>
      <c r="I28" s="233">
        <f>I16*I17*(1+I23+I24+I26+I27)</f>
        <v>80927</v>
      </c>
      <c r="J28" s="233">
        <v>0</v>
      </c>
      <c r="K28" s="235">
        <f>K16*K17*(1+K23+K24+K26+K27)</f>
        <v>856163</v>
      </c>
      <c r="L28" s="236">
        <f>L16*L17*(1+L23+L24+L26+L27)</f>
        <v>80927</v>
      </c>
      <c r="M28" s="233">
        <f>M16*M17*(1+M23+M24+M26+M27)</f>
        <v>80927</v>
      </c>
    </row>
    <row r="29" spans="1:13" ht="17.25" thickBot="1">
      <c r="A29" s="378" t="s">
        <v>358</v>
      </c>
      <c r="B29" s="351" t="s">
        <v>359</v>
      </c>
      <c r="C29" s="391" t="s">
        <v>336</v>
      </c>
      <c r="D29" s="237" t="s">
        <v>360</v>
      </c>
      <c r="E29" s="360" t="s">
        <v>361</v>
      </c>
      <c r="F29" s="361"/>
      <c r="G29" s="191"/>
      <c r="H29" s="191"/>
      <c r="I29" s="191"/>
      <c r="J29" s="238">
        <v>0</v>
      </c>
      <c r="K29" s="239"/>
      <c r="L29" s="240"/>
      <c r="M29" s="191"/>
    </row>
    <row r="30" spans="1:13" ht="17.25" thickBot="1">
      <c r="A30" s="379"/>
      <c r="B30" s="352"/>
      <c r="C30" s="371"/>
      <c r="D30" s="199" t="s">
        <v>362</v>
      </c>
      <c r="E30" s="387" t="s">
        <v>363</v>
      </c>
      <c r="F30" s="388"/>
      <c r="G30" s="195">
        <f>G22</f>
        <v>93770</v>
      </c>
      <c r="H30" s="199">
        <f>H22</f>
        <v>93770</v>
      </c>
      <c r="I30" s="195">
        <f>I22</f>
        <v>93770</v>
      </c>
      <c r="J30" s="241"/>
      <c r="K30" s="194">
        <f>K22</f>
        <v>1150012</v>
      </c>
      <c r="L30" s="196">
        <f>L22</f>
        <v>93770</v>
      </c>
      <c r="M30" s="195">
        <f>M22</f>
        <v>93770</v>
      </c>
    </row>
    <row r="31" spans="1:13" ht="17.25" thickBot="1">
      <c r="A31" s="380"/>
      <c r="B31" s="353"/>
      <c r="C31" s="392"/>
      <c r="D31" s="228" t="s">
        <v>364</v>
      </c>
      <c r="E31" s="358" t="s">
        <v>365</v>
      </c>
      <c r="F31" s="362"/>
      <c r="G31" s="228"/>
      <c r="H31" s="228"/>
      <c r="I31" s="228"/>
      <c r="J31" s="229"/>
      <c r="K31" s="230"/>
      <c r="L31" s="231"/>
      <c r="M31" s="228"/>
    </row>
    <row r="32" spans="1:13">
      <c r="A32" s="383" t="s">
        <v>366</v>
      </c>
      <c r="B32" s="366" t="s">
        <v>367</v>
      </c>
      <c r="C32" s="381" t="s">
        <v>336</v>
      </c>
      <c r="D32" s="242" t="s">
        <v>368</v>
      </c>
      <c r="E32" s="393" t="s">
        <v>369</v>
      </c>
      <c r="F32" s="394"/>
      <c r="G32" s="189">
        <v>0</v>
      </c>
      <c r="H32" s="189"/>
      <c r="I32" s="189">
        <v>0</v>
      </c>
      <c r="J32" s="189">
        <v>0</v>
      </c>
      <c r="K32" s="188">
        <v>0</v>
      </c>
      <c r="L32" s="243">
        <v>0</v>
      </c>
      <c r="M32" s="189">
        <v>0</v>
      </c>
    </row>
    <row r="33" spans="1:13" ht="17.25" thickBot="1">
      <c r="A33" s="384"/>
      <c r="B33" s="352"/>
      <c r="C33" s="382"/>
      <c r="D33" s="244" t="s">
        <v>370</v>
      </c>
      <c r="E33" s="376" t="s">
        <v>371</v>
      </c>
      <c r="F33" s="377"/>
      <c r="G33" s="202"/>
      <c r="H33" s="244">
        <f>(H20-H30)*0.8</f>
        <v>20984</v>
      </c>
      <c r="I33" s="202"/>
      <c r="J33" s="202"/>
      <c r="K33" s="207"/>
      <c r="L33" s="245"/>
      <c r="M33" s="202"/>
    </row>
    <row r="34" spans="1:13" ht="38.25" customHeight="1">
      <c r="A34" s="378" t="s">
        <v>372</v>
      </c>
      <c r="B34" s="425" t="s">
        <v>373</v>
      </c>
      <c r="C34" s="373" t="s">
        <v>336</v>
      </c>
      <c r="D34" s="246" t="s">
        <v>374</v>
      </c>
      <c r="E34" s="426" t="s">
        <v>375</v>
      </c>
      <c r="F34" s="427"/>
      <c r="G34" s="191">
        <f>G28+G32</f>
        <v>80927</v>
      </c>
      <c r="H34" s="191"/>
      <c r="I34" s="191"/>
      <c r="J34" s="191"/>
      <c r="K34" s="239"/>
      <c r="L34" s="240"/>
      <c r="M34" s="191">
        <f>M28+M32</f>
        <v>80927</v>
      </c>
    </row>
    <row r="35" spans="1:13" ht="37.5" customHeight="1">
      <c r="A35" s="379"/>
      <c r="B35" s="352"/>
      <c r="C35" s="374"/>
      <c r="D35" s="199" t="s">
        <v>376</v>
      </c>
      <c r="E35" s="387" t="s">
        <v>377</v>
      </c>
      <c r="F35" s="422"/>
      <c r="G35" s="195"/>
      <c r="H35" s="199">
        <f>H28+H33</f>
        <v>101911</v>
      </c>
      <c r="I35" s="195"/>
      <c r="J35" s="195"/>
      <c r="K35" s="194"/>
      <c r="L35" s="196"/>
      <c r="M35" s="195"/>
    </row>
    <row r="36" spans="1:13">
      <c r="A36" s="379"/>
      <c r="B36" s="352"/>
      <c r="C36" s="374"/>
      <c r="D36" s="195" t="s">
        <v>378</v>
      </c>
      <c r="E36" s="387" t="s">
        <v>379</v>
      </c>
      <c r="F36" s="422"/>
      <c r="G36" s="195"/>
      <c r="H36" s="195"/>
      <c r="I36" s="195">
        <v>20000</v>
      </c>
      <c r="J36" s="195"/>
      <c r="K36" s="194"/>
      <c r="L36" s="196"/>
      <c r="M36" s="195"/>
    </row>
    <row r="37" spans="1:13">
      <c r="A37" s="379"/>
      <c r="B37" s="352"/>
      <c r="C37" s="374"/>
      <c r="D37" s="195" t="s">
        <v>380</v>
      </c>
      <c r="E37" s="387" t="s">
        <v>381</v>
      </c>
      <c r="F37" s="422"/>
      <c r="G37" s="195"/>
      <c r="H37" s="195"/>
      <c r="I37" s="195"/>
      <c r="J37" s="195">
        <v>500000</v>
      </c>
      <c r="K37" s="194"/>
      <c r="L37" s="196"/>
      <c r="M37" s="195"/>
    </row>
    <row r="38" spans="1:13">
      <c r="A38" s="379"/>
      <c r="B38" s="352"/>
      <c r="C38" s="374"/>
      <c r="D38" s="195" t="s">
        <v>382</v>
      </c>
      <c r="E38" s="387" t="s">
        <v>383</v>
      </c>
      <c r="F38" s="422"/>
      <c r="G38" s="195"/>
      <c r="H38" s="195"/>
      <c r="I38" s="195"/>
      <c r="J38" s="195"/>
      <c r="K38" s="194">
        <v>500000</v>
      </c>
      <c r="L38" s="196"/>
      <c r="M38" s="195"/>
    </row>
    <row r="39" spans="1:13" ht="60" customHeight="1" thickBot="1">
      <c r="A39" s="380"/>
      <c r="B39" s="353"/>
      <c r="C39" s="375"/>
      <c r="D39" s="228" t="s">
        <v>384</v>
      </c>
      <c r="E39" s="358" t="s">
        <v>385</v>
      </c>
      <c r="F39" s="370"/>
      <c r="G39" s="228"/>
      <c r="H39" s="228"/>
      <c r="I39" s="228"/>
      <c r="J39" s="228"/>
      <c r="K39" s="230"/>
      <c r="L39" s="231">
        <f>L28/L18*L21</f>
        <v>40464</v>
      </c>
      <c r="M39" s="228"/>
    </row>
    <row r="40" spans="1:13" ht="62.25" customHeight="1" thickBot="1">
      <c r="A40" s="423" t="s">
        <v>386</v>
      </c>
      <c r="B40" s="366" t="s">
        <v>387</v>
      </c>
      <c r="C40" s="371" t="s">
        <v>336</v>
      </c>
      <c r="D40" s="247" t="s">
        <v>388</v>
      </c>
      <c r="E40" s="420" t="s">
        <v>389</v>
      </c>
      <c r="F40" s="421"/>
      <c r="G40" s="248">
        <f>G34</f>
        <v>80927</v>
      </c>
      <c r="H40" s="247">
        <f>H35</f>
        <v>101911</v>
      </c>
      <c r="I40" s="248"/>
      <c r="J40" s="248"/>
      <c r="K40" s="249"/>
      <c r="L40" s="250">
        <f>L39</f>
        <v>40464</v>
      </c>
      <c r="M40" s="248">
        <f>M34+M14</f>
        <v>100927</v>
      </c>
    </row>
    <row r="41" spans="1:13" ht="40.5" customHeight="1" thickTop="1" thickBot="1">
      <c r="A41" s="424"/>
      <c r="B41" s="367"/>
      <c r="C41" s="372"/>
      <c r="D41" s="251" t="s">
        <v>390</v>
      </c>
      <c r="E41" s="368" t="s">
        <v>391</v>
      </c>
      <c r="F41" s="369"/>
      <c r="G41" s="251"/>
      <c r="H41" s="251"/>
      <c r="I41" s="251">
        <v>20000</v>
      </c>
      <c r="J41" s="251">
        <v>500000</v>
      </c>
      <c r="K41" s="252">
        <v>500000</v>
      </c>
      <c r="L41" s="253"/>
      <c r="M41" s="251"/>
    </row>
    <row r="42" spans="1:13" ht="88.5" customHeight="1" thickTop="1">
      <c r="A42" s="418" t="s">
        <v>410</v>
      </c>
      <c r="B42" s="419"/>
      <c r="C42" s="419"/>
      <c r="D42" s="419"/>
      <c r="E42" s="419"/>
      <c r="F42" s="419"/>
      <c r="G42" s="419"/>
      <c r="H42" s="419"/>
      <c r="I42" s="419"/>
      <c r="J42" s="419"/>
      <c r="K42" s="419"/>
    </row>
    <row r="43" spans="1:13" ht="59.25" customHeight="1"/>
    <row r="47" spans="1:13">
      <c r="C47" s="185"/>
      <c r="F47" s="255"/>
    </row>
    <row r="48" spans="1:13">
      <c r="C48" s="185"/>
      <c r="F48" s="255"/>
    </row>
    <row r="49" spans="3:6">
      <c r="C49" s="185"/>
      <c r="F49" s="255"/>
    </row>
    <row r="50" spans="3:6">
      <c r="C50" s="185"/>
      <c r="F50" s="255"/>
    </row>
    <row r="51" spans="3:6">
      <c r="C51" s="185"/>
      <c r="F51" s="255"/>
    </row>
    <row r="52" spans="3:6">
      <c r="C52" s="185"/>
      <c r="F52" s="255"/>
    </row>
    <row r="53" spans="3:6">
      <c r="C53" s="185"/>
      <c r="F53" s="255"/>
    </row>
    <row r="54" spans="3:6">
      <c r="C54" s="185"/>
      <c r="F54" s="255"/>
    </row>
  </sheetData>
  <mergeCells count="61">
    <mergeCell ref="A4:A13"/>
    <mergeCell ref="A14:A15"/>
    <mergeCell ref="B4:F4"/>
    <mergeCell ref="E14:F14"/>
    <mergeCell ref="E19:F19"/>
    <mergeCell ref="E17:F17"/>
    <mergeCell ref="B15:L15"/>
    <mergeCell ref="A16:A22"/>
    <mergeCell ref="L7:L12"/>
    <mergeCell ref="E6:F13"/>
    <mergeCell ref="H7:H12"/>
    <mergeCell ref="D6:D13"/>
    <mergeCell ref="E18:F18"/>
    <mergeCell ref="E21:F21"/>
    <mergeCell ref="A42:K42"/>
    <mergeCell ref="E40:F40"/>
    <mergeCell ref="E35:F35"/>
    <mergeCell ref="E36:F36"/>
    <mergeCell ref="E37:F37"/>
    <mergeCell ref="A40:A41"/>
    <mergeCell ref="B34:B39"/>
    <mergeCell ref="E38:F38"/>
    <mergeCell ref="E34:F34"/>
    <mergeCell ref="A34:A39"/>
    <mergeCell ref="B1:M1"/>
    <mergeCell ref="B24:B25"/>
    <mergeCell ref="C6:C13"/>
    <mergeCell ref="I7:I12"/>
    <mergeCell ref="G13:L13"/>
    <mergeCell ref="E16:F16"/>
    <mergeCell ref="M8:M12"/>
    <mergeCell ref="B2:L2"/>
    <mergeCell ref="B6:B13"/>
    <mergeCell ref="E20:F20"/>
    <mergeCell ref="B5:F5"/>
    <mergeCell ref="J7:J12"/>
    <mergeCell ref="K7:K12"/>
    <mergeCell ref="G7:G12"/>
    <mergeCell ref="B3:L3"/>
    <mergeCell ref="A23:A27"/>
    <mergeCell ref="B40:B41"/>
    <mergeCell ref="E41:F41"/>
    <mergeCell ref="E39:F39"/>
    <mergeCell ref="C40:C41"/>
    <mergeCell ref="C34:C39"/>
    <mergeCell ref="E33:F33"/>
    <mergeCell ref="A29:A31"/>
    <mergeCell ref="C32:C33"/>
    <mergeCell ref="B32:B33"/>
    <mergeCell ref="A32:A33"/>
    <mergeCell ref="E24:E25"/>
    <mergeCell ref="E30:F30"/>
    <mergeCell ref="C24:C25"/>
    <mergeCell ref="C29:C31"/>
    <mergeCell ref="E32:F32"/>
    <mergeCell ref="B29:B31"/>
    <mergeCell ref="E23:F23"/>
    <mergeCell ref="E28:F28"/>
    <mergeCell ref="E27:F27"/>
    <mergeCell ref="E29:F29"/>
    <mergeCell ref="E31:F31"/>
  </mergeCells>
  <phoneticPr fontId="4" type="noConversion"/>
  <printOptions horizontalCentered="1"/>
  <pageMargins left="0.11811023622047245" right="0.31496062992125984" top="0.15748031496062992" bottom="0.15748031496062992" header="0.11811023622047245" footer="0.11811023622047245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94"/>
  <sheetViews>
    <sheetView zoomScaleNormal="100" workbookViewId="0">
      <selection activeCell="L13" sqref="L13"/>
    </sheetView>
  </sheetViews>
  <sheetFormatPr defaultColWidth="8.75" defaultRowHeight="15.75"/>
  <cols>
    <col min="1" max="1" width="5.75" style="46" customWidth="1"/>
    <col min="2" max="2" width="6" style="46" customWidth="1"/>
    <col min="3" max="3" width="11.75" style="46" customWidth="1"/>
    <col min="4" max="4" width="31.875" style="5" customWidth="1"/>
    <col min="5" max="5" width="22.625" style="67" customWidth="1"/>
    <col min="6" max="6" width="7.25" style="46" customWidth="1"/>
    <col min="7" max="7" width="6.875" style="46" customWidth="1"/>
    <col min="8" max="8" width="8.125" style="46" customWidth="1"/>
    <col min="9" max="9" width="7.5" style="46" customWidth="1"/>
    <col min="10" max="10" width="6.875" style="46" customWidth="1"/>
    <col min="11" max="11" width="12.75" style="46" customWidth="1"/>
    <col min="12" max="12" width="34" style="46" customWidth="1"/>
    <col min="13" max="13" width="26.25" style="46" bestFit="1" customWidth="1"/>
    <col min="14" max="14" width="8.75" style="46"/>
    <col min="15" max="16" width="9.625" style="46" customWidth="1"/>
    <col min="17" max="17" width="6.75" style="46" customWidth="1"/>
    <col min="18" max="18" width="7.25" style="46" customWidth="1"/>
    <col min="19" max="16384" width="8.75" style="46"/>
  </cols>
  <sheetData>
    <row r="2" spans="1:16" ht="16.5">
      <c r="A2" s="444" t="s">
        <v>191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</row>
    <row r="3" spans="1:16" ht="17.25" thickBot="1">
      <c r="A3" s="454" t="s">
        <v>192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29"/>
      <c r="M3" s="29"/>
      <c r="N3" s="29"/>
      <c r="O3" s="29"/>
      <c r="P3" s="29"/>
    </row>
    <row r="4" spans="1:16" ht="18" thickTop="1" thickBot="1">
      <c r="A4" s="456" t="s">
        <v>159</v>
      </c>
      <c r="B4" s="457"/>
      <c r="C4" s="457"/>
      <c r="D4" s="457"/>
      <c r="E4" s="457"/>
      <c r="F4" s="457"/>
      <c r="G4" s="457"/>
      <c r="H4" s="457"/>
      <c r="I4" s="29"/>
      <c r="J4" s="29"/>
      <c r="K4" s="29"/>
      <c r="L4" s="29"/>
      <c r="M4" s="29"/>
      <c r="N4" s="29"/>
      <c r="O4" s="29"/>
      <c r="P4" s="29"/>
    </row>
    <row r="5" spans="1:16" ht="51" thickTop="1" thickBot="1">
      <c r="A5" s="70" t="s">
        <v>183</v>
      </c>
      <c r="B5" s="70" t="s">
        <v>178</v>
      </c>
      <c r="C5" s="70" t="s">
        <v>184</v>
      </c>
      <c r="D5" s="8" t="s">
        <v>9</v>
      </c>
      <c r="E5" s="69" t="s">
        <v>179</v>
      </c>
      <c r="F5" s="71" t="s">
        <v>181</v>
      </c>
      <c r="G5" s="70" t="s">
        <v>180</v>
      </c>
      <c r="H5" s="70" t="s">
        <v>182</v>
      </c>
      <c r="I5" s="29"/>
      <c r="J5" s="29"/>
      <c r="K5" s="29"/>
      <c r="L5" s="29"/>
      <c r="M5" s="29"/>
      <c r="N5" s="29"/>
      <c r="O5" s="29"/>
      <c r="P5" s="29"/>
    </row>
    <row r="6" spans="1:16" ht="16.5" thickTop="1">
      <c r="A6" s="31" t="s">
        <v>7</v>
      </c>
      <c r="B6" s="31" t="s">
        <v>23</v>
      </c>
      <c r="C6" s="31" t="s">
        <v>64</v>
      </c>
      <c r="D6" s="9"/>
      <c r="E6" s="32"/>
      <c r="F6" s="47" t="s">
        <v>8</v>
      </c>
      <c r="G6" s="47" t="s">
        <v>65</v>
      </c>
      <c r="H6" s="48">
        <f>F6*G6</f>
        <v>4550</v>
      </c>
      <c r="I6" s="29"/>
      <c r="J6" s="29"/>
      <c r="K6" s="29"/>
      <c r="L6" s="29"/>
      <c r="M6" s="29"/>
      <c r="N6" s="29"/>
      <c r="O6" s="29"/>
      <c r="P6" s="29"/>
    </row>
    <row r="7" spans="1:16">
      <c r="A7" s="33" t="s">
        <v>60</v>
      </c>
      <c r="B7" s="33" t="s">
        <v>23</v>
      </c>
      <c r="C7" s="33" t="s">
        <v>62</v>
      </c>
      <c r="D7" s="10"/>
      <c r="E7" s="34"/>
      <c r="F7" s="37" t="s">
        <v>8</v>
      </c>
      <c r="G7" s="37" t="s">
        <v>63</v>
      </c>
      <c r="H7" s="49">
        <f t="shared" ref="H7:H15" si="0">F7*G7</f>
        <v>10660</v>
      </c>
      <c r="I7" s="29"/>
      <c r="J7" s="29"/>
      <c r="K7" s="29"/>
      <c r="L7" s="11"/>
      <c r="M7" s="29"/>
      <c r="N7" s="29"/>
      <c r="O7" s="29"/>
      <c r="P7" s="29"/>
    </row>
    <row r="8" spans="1:16" ht="15.6" customHeight="1">
      <c r="A8" s="33" t="s">
        <v>61</v>
      </c>
      <c r="B8" s="33" t="s">
        <v>23</v>
      </c>
      <c r="C8" s="33" t="s">
        <v>66</v>
      </c>
      <c r="D8" s="10"/>
      <c r="E8" s="34"/>
      <c r="F8" s="37" t="s">
        <v>8</v>
      </c>
      <c r="G8" s="37" t="s">
        <v>67</v>
      </c>
      <c r="H8" s="49">
        <f t="shared" si="0"/>
        <v>15990</v>
      </c>
      <c r="I8" s="29"/>
      <c r="J8" s="29"/>
      <c r="K8" s="29"/>
      <c r="L8" s="11"/>
      <c r="M8" s="29"/>
      <c r="N8" s="29"/>
      <c r="O8" s="29"/>
      <c r="P8" s="29"/>
    </row>
    <row r="9" spans="1:16">
      <c r="A9" s="33" t="s">
        <v>27</v>
      </c>
      <c r="B9" s="33" t="s">
        <v>23</v>
      </c>
      <c r="C9" s="33" t="s">
        <v>32</v>
      </c>
      <c r="D9" s="10"/>
      <c r="E9" s="34"/>
      <c r="F9" s="37" t="s">
        <v>22</v>
      </c>
      <c r="G9" s="37" t="s">
        <v>33</v>
      </c>
      <c r="H9" s="49">
        <f t="shared" si="0"/>
        <v>200</v>
      </c>
      <c r="I9" s="29"/>
      <c r="J9" s="29"/>
      <c r="K9" s="29"/>
      <c r="L9" s="29"/>
      <c r="M9" s="29"/>
      <c r="N9" s="29"/>
      <c r="O9" s="29"/>
      <c r="P9" s="29"/>
    </row>
    <row r="10" spans="1:16">
      <c r="A10" s="33" t="s">
        <v>28</v>
      </c>
      <c r="B10" s="33" t="s">
        <v>23</v>
      </c>
      <c r="C10" s="33" t="s">
        <v>39</v>
      </c>
      <c r="D10" s="10"/>
      <c r="E10" s="35"/>
      <c r="F10" s="37" t="s">
        <v>22</v>
      </c>
      <c r="G10" s="37" t="s">
        <v>33</v>
      </c>
      <c r="H10" s="49">
        <f t="shared" si="0"/>
        <v>200</v>
      </c>
      <c r="I10" s="29"/>
      <c r="J10" s="29"/>
      <c r="K10" s="29"/>
      <c r="L10" s="29"/>
      <c r="M10" s="29"/>
      <c r="N10" s="29"/>
      <c r="O10" s="29"/>
      <c r="P10" s="29"/>
    </row>
    <row r="11" spans="1:16">
      <c r="A11" s="33" t="s">
        <v>26</v>
      </c>
      <c r="B11" s="33" t="s">
        <v>23</v>
      </c>
      <c r="C11" s="33" t="s">
        <v>40</v>
      </c>
      <c r="D11" s="12"/>
      <c r="E11" s="34"/>
      <c r="F11" s="37" t="s">
        <v>27</v>
      </c>
      <c r="G11" s="37" t="s">
        <v>41</v>
      </c>
      <c r="H11" s="49">
        <f t="shared" si="0"/>
        <v>160</v>
      </c>
      <c r="I11" s="29"/>
      <c r="J11" s="29"/>
      <c r="K11" s="29"/>
      <c r="L11" s="29"/>
      <c r="M11" s="29"/>
      <c r="N11" s="29"/>
      <c r="O11" s="29"/>
      <c r="P11" s="29"/>
    </row>
    <row r="12" spans="1:16">
      <c r="A12" s="33" t="s">
        <v>29</v>
      </c>
      <c r="B12" s="33" t="s">
        <v>25</v>
      </c>
      <c r="C12" s="33" t="s">
        <v>44</v>
      </c>
      <c r="D12" s="12"/>
      <c r="E12" s="34"/>
      <c r="F12" s="37" t="s">
        <v>22</v>
      </c>
      <c r="G12" s="37" t="s">
        <v>23</v>
      </c>
      <c r="H12" s="49">
        <f t="shared" si="0"/>
        <v>2</v>
      </c>
      <c r="I12" s="29"/>
      <c r="J12" s="29"/>
      <c r="K12" s="29"/>
      <c r="L12" s="29"/>
      <c r="M12" s="29"/>
      <c r="N12" s="29"/>
      <c r="O12" s="29"/>
      <c r="P12" s="29"/>
    </row>
    <row r="13" spans="1:16">
      <c r="A13" s="33" t="s">
        <v>30</v>
      </c>
      <c r="B13" s="33" t="s">
        <v>139</v>
      </c>
      <c r="C13" s="33" t="s">
        <v>46</v>
      </c>
      <c r="D13" s="12"/>
      <c r="E13" s="34"/>
      <c r="F13" s="37" t="s">
        <v>28</v>
      </c>
      <c r="G13" s="37" t="s">
        <v>47</v>
      </c>
      <c r="H13" s="49">
        <f t="shared" si="0"/>
        <v>100</v>
      </c>
      <c r="I13" s="29"/>
      <c r="J13" s="29"/>
      <c r="K13" s="29"/>
      <c r="L13" s="29"/>
      <c r="M13" s="29"/>
      <c r="N13" s="29"/>
      <c r="O13" s="29"/>
      <c r="P13" s="29"/>
    </row>
    <row r="14" spans="1:16">
      <c r="A14" s="33" t="s">
        <v>31</v>
      </c>
      <c r="B14" s="33" t="s">
        <v>139</v>
      </c>
      <c r="C14" s="33" t="s">
        <v>48</v>
      </c>
      <c r="D14" s="12"/>
      <c r="E14" s="34"/>
      <c r="F14" s="37" t="s">
        <v>23</v>
      </c>
      <c r="G14" s="37" t="s">
        <v>49</v>
      </c>
      <c r="H14" s="49">
        <f t="shared" si="0"/>
        <v>44</v>
      </c>
      <c r="I14" s="29"/>
      <c r="J14" s="29"/>
      <c r="K14" s="29"/>
      <c r="L14" s="29"/>
      <c r="M14" s="29"/>
      <c r="N14" s="29"/>
      <c r="O14" s="29"/>
      <c r="P14" s="29"/>
    </row>
    <row r="15" spans="1:16" ht="16.5" thickBot="1">
      <c r="A15" s="50" t="s">
        <v>34</v>
      </c>
      <c r="B15" s="50" t="s">
        <v>140</v>
      </c>
      <c r="C15" s="50" t="s">
        <v>56</v>
      </c>
      <c r="D15" s="13"/>
      <c r="E15" s="51"/>
      <c r="F15" s="52" t="s">
        <v>109</v>
      </c>
      <c r="G15" s="52" t="s">
        <v>58</v>
      </c>
      <c r="H15" s="53">
        <f t="shared" si="0"/>
        <v>840</v>
      </c>
      <c r="I15" s="29"/>
      <c r="J15" s="29"/>
      <c r="K15" s="29"/>
      <c r="L15" s="29"/>
      <c r="M15" s="29"/>
      <c r="N15" s="29"/>
      <c r="O15" s="29"/>
      <c r="P15" s="29"/>
    </row>
    <row r="16" spans="1:16" ht="18.75" customHeight="1" thickTop="1" thickBot="1">
      <c r="A16" s="54"/>
      <c r="B16" s="55"/>
      <c r="C16" s="55"/>
      <c r="D16" s="14"/>
      <c r="E16" s="56"/>
      <c r="F16" s="57"/>
      <c r="G16" s="57"/>
      <c r="H16" s="58">
        <f>SUM(H6:H15)</f>
        <v>32746</v>
      </c>
      <c r="I16" s="29"/>
      <c r="J16" s="29"/>
      <c r="K16" s="29"/>
      <c r="L16" s="29"/>
      <c r="M16" s="29"/>
      <c r="N16" s="29"/>
      <c r="O16" s="29"/>
      <c r="P16" s="29"/>
    </row>
    <row r="17" spans="1:19" ht="18" thickTop="1" thickBot="1">
      <c r="A17" s="15" t="s">
        <v>193</v>
      </c>
      <c r="B17" s="59"/>
      <c r="C17" s="59"/>
      <c r="D17" s="16"/>
      <c r="E17" s="60"/>
      <c r="F17" s="59"/>
      <c r="G17" s="59"/>
      <c r="H17" s="61"/>
      <c r="I17" s="17" t="s">
        <v>194</v>
      </c>
      <c r="J17" s="59"/>
      <c r="K17" s="59"/>
      <c r="L17" s="59"/>
      <c r="M17" s="59"/>
      <c r="N17" s="59"/>
      <c r="O17" s="59"/>
      <c r="P17" s="62"/>
    </row>
    <row r="18" spans="1:19" ht="18" thickTop="1" thickBot="1">
      <c r="A18" s="451" t="s">
        <v>141</v>
      </c>
      <c r="B18" s="452"/>
      <c r="C18" s="452"/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53"/>
    </row>
    <row r="19" spans="1:19" ht="21" customHeight="1" thickTop="1" thickBot="1">
      <c r="A19" s="446" t="s">
        <v>160</v>
      </c>
      <c r="B19" s="449"/>
      <c r="C19" s="449"/>
      <c r="D19" s="449"/>
      <c r="E19" s="449"/>
      <c r="F19" s="449"/>
      <c r="G19" s="449"/>
      <c r="H19" s="450"/>
      <c r="I19" s="446" t="s">
        <v>161</v>
      </c>
      <c r="J19" s="447"/>
      <c r="K19" s="447"/>
      <c r="L19" s="447"/>
      <c r="M19" s="447"/>
      <c r="N19" s="447"/>
      <c r="O19" s="447"/>
      <c r="P19" s="448"/>
    </row>
    <row r="20" spans="1:19" ht="51" thickTop="1" thickBot="1">
      <c r="A20" s="70" t="s">
        <v>183</v>
      </c>
      <c r="B20" s="70" t="s">
        <v>178</v>
      </c>
      <c r="C20" s="70" t="s">
        <v>184</v>
      </c>
      <c r="D20" s="8" t="s">
        <v>142</v>
      </c>
      <c r="E20" s="69" t="s">
        <v>179</v>
      </c>
      <c r="F20" s="71" t="s">
        <v>181</v>
      </c>
      <c r="G20" s="70" t="s">
        <v>180</v>
      </c>
      <c r="H20" s="70" t="s">
        <v>182</v>
      </c>
      <c r="I20" s="70" t="s">
        <v>187</v>
      </c>
      <c r="J20" s="70" t="s">
        <v>189</v>
      </c>
      <c r="K20" s="70" t="s">
        <v>190</v>
      </c>
      <c r="L20" s="8" t="s">
        <v>9</v>
      </c>
      <c r="M20" s="69" t="s">
        <v>179</v>
      </c>
      <c r="N20" s="71" t="s">
        <v>181</v>
      </c>
      <c r="O20" s="70" t="s">
        <v>185</v>
      </c>
      <c r="P20" s="70" t="s">
        <v>186</v>
      </c>
    </row>
    <row r="21" spans="1:19" ht="15.75" customHeight="1" thickTop="1">
      <c r="A21" s="31" t="s">
        <v>139</v>
      </c>
      <c r="B21" s="31" t="s">
        <v>23</v>
      </c>
      <c r="C21" s="31" t="s">
        <v>143</v>
      </c>
      <c r="D21" s="9"/>
      <c r="E21" s="32"/>
      <c r="F21" s="47" t="s">
        <v>109</v>
      </c>
      <c r="G21" s="47" t="s">
        <v>144</v>
      </c>
      <c r="H21" s="48">
        <f>F21*G21</f>
        <v>2930</v>
      </c>
      <c r="I21" s="31" t="s">
        <v>139</v>
      </c>
      <c r="J21" s="31" t="s">
        <v>23</v>
      </c>
      <c r="K21" s="31" t="s">
        <v>143</v>
      </c>
      <c r="L21" s="9"/>
      <c r="M21" s="32"/>
      <c r="N21" s="47" t="s">
        <v>109</v>
      </c>
      <c r="O21" s="47" t="s">
        <v>144</v>
      </c>
      <c r="P21" s="48">
        <f>N21*O21</f>
        <v>2930</v>
      </c>
    </row>
    <row r="22" spans="1:19">
      <c r="A22" s="33" t="s">
        <v>140</v>
      </c>
      <c r="B22" s="33" t="s">
        <v>23</v>
      </c>
      <c r="C22" s="33" t="s">
        <v>145</v>
      </c>
      <c r="D22" s="10"/>
      <c r="E22" s="34"/>
      <c r="F22" s="37" t="s">
        <v>109</v>
      </c>
      <c r="G22" s="37" t="s">
        <v>146</v>
      </c>
      <c r="H22" s="49">
        <f>F22*G22</f>
        <v>5120</v>
      </c>
      <c r="I22" s="33" t="s">
        <v>140</v>
      </c>
      <c r="J22" s="33" t="s">
        <v>23</v>
      </c>
      <c r="K22" s="33" t="s">
        <v>145</v>
      </c>
      <c r="L22" s="10"/>
      <c r="M22" s="34"/>
      <c r="N22" s="37" t="s">
        <v>109</v>
      </c>
      <c r="O22" s="37" t="s">
        <v>146</v>
      </c>
      <c r="P22" s="49">
        <f>N22*O22</f>
        <v>5120</v>
      </c>
    </row>
    <row r="23" spans="1:19">
      <c r="A23" s="33" t="s">
        <v>147</v>
      </c>
      <c r="B23" s="33" t="s">
        <v>23</v>
      </c>
      <c r="C23" s="33" t="s">
        <v>148</v>
      </c>
      <c r="D23" s="10"/>
      <c r="E23" s="34"/>
      <c r="F23" s="37" t="s">
        <v>109</v>
      </c>
      <c r="G23" s="37" t="s">
        <v>149</v>
      </c>
      <c r="H23" s="49">
        <f>F23*G23</f>
        <v>4360</v>
      </c>
      <c r="I23" s="33" t="s">
        <v>147</v>
      </c>
      <c r="J23" s="33" t="s">
        <v>23</v>
      </c>
      <c r="K23" s="33" t="s">
        <v>148</v>
      </c>
      <c r="L23" s="10"/>
      <c r="M23" s="34"/>
      <c r="N23" s="37" t="s">
        <v>109</v>
      </c>
      <c r="O23" s="37" t="s">
        <v>149</v>
      </c>
      <c r="P23" s="49">
        <f>N23*O23</f>
        <v>4360</v>
      </c>
    </row>
    <row r="24" spans="1:19">
      <c r="A24" s="33" t="s">
        <v>27</v>
      </c>
      <c r="B24" s="33" t="s">
        <v>23</v>
      </c>
      <c r="C24" s="33" t="s">
        <v>150</v>
      </c>
      <c r="D24" s="10"/>
      <c r="E24" s="34"/>
      <c r="F24" s="37" t="s">
        <v>22</v>
      </c>
      <c r="G24" s="37" t="s">
        <v>151</v>
      </c>
      <c r="H24" s="49">
        <f>F24*G24</f>
        <v>40</v>
      </c>
      <c r="I24" s="33" t="s">
        <v>27</v>
      </c>
      <c r="J24" s="33" t="s">
        <v>23</v>
      </c>
      <c r="K24" s="33" t="s">
        <v>150</v>
      </c>
      <c r="L24" s="10"/>
      <c r="M24" s="34"/>
      <c r="N24" s="37" t="s">
        <v>22</v>
      </c>
      <c r="O24" s="37" t="s">
        <v>151</v>
      </c>
      <c r="P24" s="49">
        <f>N24*O24</f>
        <v>40</v>
      </c>
    </row>
    <row r="25" spans="1:19">
      <c r="A25" s="33" t="s">
        <v>28</v>
      </c>
      <c r="B25" s="33" t="s">
        <v>23</v>
      </c>
      <c r="C25" s="33" t="s">
        <v>76</v>
      </c>
      <c r="D25" s="12"/>
      <c r="E25" s="34"/>
      <c r="F25" s="37" t="s">
        <v>22</v>
      </c>
      <c r="G25" s="37" t="s">
        <v>77</v>
      </c>
      <c r="H25" s="72" t="s">
        <v>188</v>
      </c>
      <c r="I25" s="33" t="s">
        <v>28</v>
      </c>
      <c r="J25" s="33" t="s">
        <v>23</v>
      </c>
      <c r="K25" s="33" t="s">
        <v>76</v>
      </c>
      <c r="L25" s="12"/>
      <c r="M25" s="34"/>
      <c r="N25" s="37" t="s">
        <v>22</v>
      </c>
      <c r="O25" s="37" t="s">
        <v>77</v>
      </c>
      <c r="P25" s="37" t="s">
        <v>77</v>
      </c>
      <c r="S25" s="63"/>
    </row>
    <row r="26" spans="1:19">
      <c r="A26" s="33" t="s">
        <v>26</v>
      </c>
      <c r="B26" s="33" t="s">
        <v>23</v>
      </c>
      <c r="C26" s="33" t="s">
        <v>40</v>
      </c>
      <c r="D26" s="12"/>
      <c r="E26" s="34"/>
      <c r="F26" s="37" t="s">
        <v>27</v>
      </c>
      <c r="G26" s="37" t="s">
        <v>41</v>
      </c>
      <c r="H26" s="49">
        <f t="shared" ref="H26:H40" si="1">F26*G26</f>
        <v>160</v>
      </c>
      <c r="I26" s="33" t="s">
        <v>26</v>
      </c>
      <c r="J26" s="33" t="s">
        <v>23</v>
      </c>
      <c r="K26" s="33" t="s">
        <v>40</v>
      </c>
      <c r="L26" s="12"/>
      <c r="M26" s="34"/>
      <c r="N26" s="37" t="s">
        <v>27</v>
      </c>
      <c r="O26" s="37" t="s">
        <v>41</v>
      </c>
      <c r="P26" s="49">
        <f t="shared" ref="P26:P40" si="2">N26*O26</f>
        <v>160</v>
      </c>
    </row>
    <row r="27" spans="1:19">
      <c r="A27" s="33" t="s">
        <v>29</v>
      </c>
      <c r="B27" s="33" t="s">
        <v>25</v>
      </c>
      <c r="C27" s="33" t="s">
        <v>44</v>
      </c>
      <c r="D27" s="12"/>
      <c r="E27" s="34"/>
      <c r="F27" s="37" t="s">
        <v>22</v>
      </c>
      <c r="G27" s="37" t="s">
        <v>23</v>
      </c>
      <c r="H27" s="49">
        <f t="shared" si="1"/>
        <v>2</v>
      </c>
      <c r="I27" s="33" t="s">
        <v>29</v>
      </c>
      <c r="J27" s="33" t="s">
        <v>25</v>
      </c>
      <c r="K27" s="33" t="s">
        <v>44</v>
      </c>
      <c r="L27" s="12"/>
      <c r="M27" s="34"/>
      <c r="N27" s="37" t="s">
        <v>22</v>
      </c>
      <c r="O27" s="37" t="s">
        <v>23</v>
      </c>
      <c r="P27" s="49">
        <f t="shared" si="2"/>
        <v>2</v>
      </c>
    </row>
    <row r="28" spans="1:19">
      <c r="A28" s="33" t="s">
        <v>30</v>
      </c>
      <c r="B28" s="33" t="s">
        <v>139</v>
      </c>
      <c r="C28" s="33" t="s">
        <v>46</v>
      </c>
      <c r="D28" s="12"/>
      <c r="E28" s="34"/>
      <c r="F28" s="37" t="s">
        <v>28</v>
      </c>
      <c r="G28" s="37" t="s">
        <v>47</v>
      </c>
      <c r="H28" s="49">
        <f t="shared" si="1"/>
        <v>100</v>
      </c>
      <c r="I28" s="33" t="s">
        <v>30</v>
      </c>
      <c r="J28" s="33" t="s">
        <v>139</v>
      </c>
      <c r="K28" s="33" t="s">
        <v>46</v>
      </c>
      <c r="L28" s="12"/>
      <c r="M28" s="34"/>
      <c r="N28" s="37" t="s">
        <v>28</v>
      </c>
      <c r="O28" s="37" t="s">
        <v>47</v>
      </c>
      <c r="P28" s="49">
        <f t="shared" si="2"/>
        <v>100</v>
      </c>
    </row>
    <row r="29" spans="1:19">
      <c r="A29" s="33" t="s">
        <v>31</v>
      </c>
      <c r="B29" s="33" t="s">
        <v>139</v>
      </c>
      <c r="C29" s="33" t="s">
        <v>48</v>
      </c>
      <c r="D29" s="12"/>
      <c r="E29" s="34"/>
      <c r="F29" s="37" t="s">
        <v>23</v>
      </c>
      <c r="G29" s="37" t="s">
        <v>49</v>
      </c>
      <c r="H29" s="49">
        <f t="shared" si="1"/>
        <v>44</v>
      </c>
      <c r="I29" s="33" t="s">
        <v>31</v>
      </c>
      <c r="J29" s="33" t="s">
        <v>139</v>
      </c>
      <c r="K29" s="33" t="s">
        <v>48</v>
      </c>
      <c r="L29" s="12"/>
      <c r="M29" s="34"/>
      <c r="N29" s="37" t="s">
        <v>23</v>
      </c>
      <c r="O29" s="37" t="s">
        <v>49</v>
      </c>
      <c r="P29" s="49">
        <f t="shared" si="2"/>
        <v>44</v>
      </c>
    </row>
    <row r="30" spans="1:19">
      <c r="A30" s="33" t="s">
        <v>34</v>
      </c>
      <c r="B30" s="33" t="s">
        <v>140</v>
      </c>
      <c r="C30" s="33" t="s">
        <v>56</v>
      </c>
      <c r="D30" s="12"/>
      <c r="E30" s="34"/>
      <c r="F30" s="37" t="s">
        <v>109</v>
      </c>
      <c r="G30" s="37" t="s">
        <v>58</v>
      </c>
      <c r="H30" s="49">
        <f t="shared" si="1"/>
        <v>840</v>
      </c>
      <c r="I30" s="33" t="s">
        <v>34</v>
      </c>
      <c r="J30" s="33" t="s">
        <v>140</v>
      </c>
      <c r="K30" s="33" t="s">
        <v>56</v>
      </c>
      <c r="L30" s="12"/>
      <c r="M30" s="34"/>
      <c r="N30" s="37" t="s">
        <v>109</v>
      </c>
      <c r="O30" s="37" t="s">
        <v>58</v>
      </c>
      <c r="P30" s="49">
        <f t="shared" si="2"/>
        <v>840</v>
      </c>
    </row>
    <row r="31" spans="1:19">
      <c r="A31" s="33" t="s">
        <v>35</v>
      </c>
      <c r="B31" s="33" t="s">
        <v>108</v>
      </c>
      <c r="C31" s="33" t="s">
        <v>152</v>
      </c>
      <c r="D31" s="10"/>
      <c r="E31" s="34"/>
      <c r="F31" s="37" t="s">
        <v>109</v>
      </c>
      <c r="G31" s="37" t="s">
        <v>153</v>
      </c>
      <c r="H31" s="49">
        <f t="shared" si="1"/>
        <v>4550</v>
      </c>
      <c r="I31" s="33" t="s">
        <v>35</v>
      </c>
      <c r="J31" s="33" t="s">
        <v>108</v>
      </c>
      <c r="K31" s="33" t="s">
        <v>152</v>
      </c>
      <c r="L31" s="10"/>
      <c r="M31" s="34"/>
      <c r="N31" s="37" t="s">
        <v>109</v>
      </c>
      <c r="O31" s="37" t="s">
        <v>153</v>
      </c>
      <c r="P31" s="49">
        <f t="shared" si="2"/>
        <v>4550</v>
      </c>
    </row>
    <row r="32" spans="1:19">
      <c r="A32" s="33" t="s">
        <v>36</v>
      </c>
      <c r="B32" s="33" t="s">
        <v>108</v>
      </c>
      <c r="C32" s="33" t="s">
        <v>154</v>
      </c>
      <c r="D32" s="10"/>
      <c r="E32" s="34"/>
      <c r="F32" s="37" t="s">
        <v>109</v>
      </c>
      <c r="G32" s="37" t="s">
        <v>155</v>
      </c>
      <c r="H32" s="49">
        <f t="shared" si="1"/>
        <v>10660</v>
      </c>
      <c r="I32" s="33" t="s">
        <v>36</v>
      </c>
      <c r="J32" s="33" t="s">
        <v>108</v>
      </c>
      <c r="K32" s="33" t="s">
        <v>154</v>
      </c>
      <c r="L32" s="10"/>
      <c r="M32" s="34"/>
      <c r="N32" s="37" t="s">
        <v>109</v>
      </c>
      <c r="O32" s="37" t="s">
        <v>155</v>
      </c>
      <c r="P32" s="49">
        <f t="shared" si="2"/>
        <v>10660</v>
      </c>
    </row>
    <row r="33" spans="1:21">
      <c r="A33" s="33" t="s">
        <v>37</v>
      </c>
      <c r="B33" s="33" t="s">
        <v>108</v>
      </c>
      <c r="C33" s="33" t="s">
        <v>156</v>
      </c>
      <c r="D33" s="10"/>
      <c r="E33" s="34"/>
      <c r="F33" s="37" t="s">
        <v>109</v>
      </c>
      <c r="G33" s="37" t="s">
        <v>157</v>
      </c>
      <c r="H33" s="49">
        <f t="shared" si="1"/>
        <v>15990</v>
      </c>
      <c r="I33" s="33" t="s">
        <v>37</v>
      </c>
      <c r="J33" s="33" t="s">
        <v>108</v>
      </c>
      <c r="K33" s="33" t="s">
        <v>156</v>
      </c>
      <c r="L33" s="10"/>
      <c r="M33" s="34"/>
      <c r="N33" s="37" t="s">
        <v>109</v>
      </c>
      <c r="O33" s="37" t="s">
        <v>157</v>
      </c>
      <c r="P33" s="49">
        <f t="shared" si="2"/>
        <v>15990</v>
      </c>
    </row>
    <row r="34" spans="1:21">
      <c r="A34" s="33" t="s">
        <v>38</v>
      </c>
      <c r="B34" s="33" t="s">
        <v>108</v>
      </c>
      <c r="C34" s="33" t="s">
        <v>32</v>
      </c>
      <c r="D34" s="10"/>
      <c r="E34" s="34"/>
      <c r="F34" s="37" t="s">
        <v>22</v>
      </c>
      <c r="G34" s="37" t="s">
        <v>33</v>
      </c>
      <c r="H34" s="49">
        <f t="shared" si="1"/>
        <v>200</v>
      </c>
      <c r="I34" s="33" t="s">
        <v>38</v>
      </c>
      <c r="J34" s="33" t="s">
        <v>108</v>
      </c>
      <c r="K34" s="33" t="s">
        <v>32</v>
      </c>
      <c r="L34" s="10"/>
      <c r="M34" s="34"/>
      <c r="N34" s="37" t="s">
        <v>22</v>
      </c>
      <c r="O34" s="37" t="s">
        <v>33</v>
      </c>
      <c r="P34" s="49">
        <f t="shared" si="2"/>
        <v>200</v>
      </c>
    </row>
    <row r="35" spans="1:21">
      <c r="A35" s="33" t="s">
        <v>24</v>
      </c>
      <c r="B35" s="33" t="s">
        <v>108</v>
      </c>
      <c r="C35" s="33" t="s">
        <v>39</v>
      </c>
      <c r="D35" s="10"/>
      <c r="E35" s="35"/>
      <c r="F35" s="37" t="s">
        <v>22</v>
      </c>
      <c r="G35" s="37" t="s">
        <v>33</v>
      </c>
      <c r="H35" s="49">
        <f t="shared" si="1"/>
        <v>200</v>
      </c>
      <c r="I35" s="33" t="s">
        <v>24</v>
      </c>
      <c r="J35" s="33" t="s">
        <v>108</v>
      </c>
      <c r="K35" s="33" t="s">
        <v>39</v>
      </c>
      <c r="L35" s="10"/>
      <c r="M35" s="35"/>
      <c r="N35" s="37" t="s">
        <v>22</v>
      </c>
      <c r="O35" s="37" t="s">
        <v>33</v>
      </c>
      <c r="P35" s="49">
        <f t="shared" si="2"/>
        <v>200</v>
      </c>
    </row>
    <row r="36" spans="1:21">
      <c r="A36" s="33" t="s">
        <v>59</v>
      </c>
      <c r="B36" s="33" t="s">
        <v>108</v>
      </c>
      <c r="C36" s="33" t="s">
        <v>40</v>
      </c>
      <c r="D36" s="12"/>
      <c r="E36" s="34"/>
      <c r="F36" s="37" t="s">
        <v>27</v>
      </c>
      <c r="G36" s="37" t="s">
        <v>41</v>
      </c>
      <c r="H36" s="49">
        <f t="shared" si="1"/>
        <v>160</v>
      </c>
      <c r="I36" s="33" t="s">
        <v>59</v>
      </c>
      <c r="J36" s="33" t="s">
        <v>108</v>
      </c>
      <c r="K36" s="33" t="s">
        <v>40</v>
      </c>
      <c r="L36" s="12"/>
      <c r="M36" s="34"/>
      <c r="N36" s="37" t="s">
        <v>27</v>
      </c>
      <c r="O36" s="37" t="s">
        <v>41</v>
      </c>
      <c r="P36" s="49">
        <f t="shared" si="2"/>
        <v>160</v>
      </c>
    </row>
    <row r="37" spans="1:21">
      <c r="A37" s="33" t="s">
        <v>45</v>
      </c>
      <c r="B37" s="33" t="s">
        <v>108</v>
      </c>
      <c r="C37" s="33" t="s">
        <v>44</v>
      </c>
      <c r="D37" s="12"/>
      <c r="E37" s="34"/>
      <c r="F37" s="37" t="s">
        <v>22</v>
      </c>
      <c r="G37" s="37" t="s">
        <v>23</v>
      </c>
      <c r="H37" s="49">
        <f t="shared" si="1"/>
        <v>2</v>
      </c>
      <c r="I37" s="33" t="s">
        <v>45</v>
      </c>
      <c r="J37" s="33" t="s">
        <v>108</v>
      </c>
      <c r="K37" s="33" t="s">
        <v>44</v>
      </c>
      <c r="L37" s="12"/>
      <c r="M37" s="34"/>
      <c r="N37" s="37" t="s">
        <v>22</v>
      </c>
      <c r="O37" s="37" t="s">
        <v>23</v>
      </c>
      <c r="P37" s="49">
        <f t="shared" si="2"/>
        <v>2</v>
      </c>
    </row>
    <row r="38" spans="1:21" s="6" customFormat="1" ht="16.5">
      <c r="A38" s="33" t="s">
        <v>52</v>
      </c>
      <c r="B38" s="33" t="s">
        <v>108</v>
      </c>
      <c r="C38" s="33" t="s">
        <v>46</v>
      </c>
      <c r="D38" s="12"/>
      <c r="E38" s="34"/>
      <c r="F38" s="37" t="s">
        <v>28</v>
      </c>
      <c r="G38" s="37" t="s">
        <v>47</v>
      </c>
      <c r="H38" s="49">
        <f t="shared" si="1"/>
        <v>100</v>
      </c>
      <c r="I38" s="33" t="s">
        <v>52</v>
      </c>
      <c r="J38" s="33" t="s">
        <v>108</v>
      </c>
      <c r="K38" s="33" t="s">
        <v>46</v>
      </c>
      <c r="L38" s="12"/>
      <c r="M38" s="34"/>
      <c r="N38" s="37" t="s">
        <v>28</v>
      </c>
      <c r="O38" s="37" t="s">
        <v>47</v>
      </c>
      <c r="P38" s="49">
        <f t="shared" si="2"/>
        <v>100</v>
      </c>
      <c r="Q38" s="46"/>
      <c r="R38" s="46"/>
      <c r="S38" s="46"/>
      <c r="T38" s="46"/>
      <c r="U38" s="46"/>
    </row>
    <row r="39" spans="1:21">
      <c r="A39" s="33" t="s">
        <v>51</v>
      </c>
      <c r="B39" s="33" t="s">
        <v>108</v>
      </c>
      <c r="C39" s="33" t="s">
        <v>48</v>
      </c>
      <c r="D39" s="12"/>
      <c r="E39" s="34"/>
      <c r="F39" s="37" t="s">
        <v>23</v>
      </c>
      <c r="G39" s="37" t="s">
        <v>49</v>
      </c>
      <c r="H39" s="49">
        <f t="shared" si="1"/>
        <v>44</v>
      </c>
      <c r="I39" s="33" t="s">
        <v>51</v>
      </c>
      <c r="J39" s="33" t="s">
        <v>108</v>
      </c>
      <c r="K39" s="33" t="s">
        <v>48</v>
      </c>
      <c r="L39" s="12"/>
      <c r="M39" s="34"/>
      <c r="N39" s="37" t="s">
        <v>23</v>
      </c>
      <c r="O39" s="37" t="s">
        <v>49</v>
      </c>
      <c r="P39" s="49">
        <f t="shared" si="2"/>
        <v>44</v>
      </c>
    </row>
    <row r="40" spans="1:21">
      <c r="A40" s="33" t="s">
        <v>47</v>
      </c>
      <c r="B40" s="33" t="s">
        <v>108</v>
      </c>
      <c r="C40" s="33" t="s">
        <v>56</v>
      </c>
      <c r="D40" s="12"/>
      <c r="E40" s="34"/>
      <c r="F40" s="37" t="s">
        <v>109</v>
      </c>
      <c r="G40" s="37" t="s">
        <v>58</v>
      </c>
      <c r="H40" s="49">
        <f t="shared" si="1"/>
        <v>840</v>
      </c>
      <c r="I40" s="33" t="s">
        <v>47</v>
      </c>
      <c r="J40" s="33" t="s">
        <v>108</v>
      </c>
      <c r="K40" s="33" t="s">
        <v>56</v>
      </c>
      <c r="L40" s="12"/>
      <c r="M40" s="34"/>
      <c r="N40" s="37" t="s">
        <v>109</v>
      </c>
      <c r="O40" s="37" t="s">
        <v>58</v>
      </c>
      <c r="P40" s="49">
        <f t="shared" si="2"/>
        <v>840</v>
      </c>
    </row>
    <row r="41" spans="1:21">
      <c r="A41" s="33" t="s">
        <v>57</v>
      </c>
      <c r="B41" s="33" t="s">
        <v>110</v>
      </c>
      <c r="C41" s="33" t="s">
        <v>111</v>
      </c>
      <c r="D41" s="257" t="s">
        <v>112</v>
      </c>
      <c r="E41" s="37" t="s">
        <v>113</v>
      </c>
      <c r="F41" s="30"/>
      <c r="G41" s="30"/>
      <c r="H41" s="49"/>
      <c r="I41" s="33" t="s">
        <v>57</v>
      </c>
      <c r="J41" s="33" t="s">
        <v>110</v>
      </c>
      <c r="K41" s="33" t="s">
        <v>111</v>
      </c>
      <c r="L41" s="36" t="s">
        <v>112</v>
      </c>
      <c r="M41" s="35" t="s">
        <v>113</v>
      </c>
      <c r="N41" s="30"/>
      <c r="O41" s="30"/>
      <c r="P41" s="49"/>
    </row>
    <row r="42" spans="1:21" ht="16.5">
      <c r="A42" s="22" t="s">
        <v>49</v>
      </c>
      <c r="B42" s="33" t="s">
        <v>110</v>
      </c>
      <c r="C42" s="33" t="s">
        <v>114</v>
      </c>
      <c r="D42" s="257" t="s">
        <v>115</v>
      </c>
      <c r="E42" s="40">
        <v>3275</v>
      </c>
      <c r="F42" s="30"/>
      <c r="G42" s="30"/>
      <c r="H42" s="49"/>
      <c r="I42" s="22" t="s">
        <v>49</v>
      </c>
      <c r="J42" s="33" t="s">
        <v>110</v>
      </c>
      <c r="K42" s="33" t="s">
        <v>114</v>
      </c>
      <c r="L42" s="36" t="s">
        <v>115</v>
      </c>
      <c r="M42" s="40">
        <v>3275</v>
      </c>
      <c r="N42" s="30"/>
      <c r="O42" s="30"/>
      <c r="P42" s="30"/>
    </row>
    <row r="43" spans="1:21" ht="17.25" thickBot="1">
      <c r="A43" s="31" t="s">
        <v>55</v>
      </c>
      <c r="B43" s="19" t="s">
        <v>106</v>
      </c>
      <c r="C43" s="19" t="s">
        <v>11</v>
      </c>
      <c r="D43" s="273" t="s">
        <v>107</v>
      </c>
      <c r="E43" s="274">
        <v>2.0057</v>
      </c>
      <c r="F43" s="19"/>
      <c r="G43" s="19"/>
      <c r="H43" s="19"/>
      <c r="I43" s="51">
        <v>23</v>
      </c>
      <c r="J43" s="64" t="s">
        <v>401</v>
      </c>
      <c r="K43" s="64" t="s">
        <v>399</v>
      </c>
      <c r="L43" s="64"/>
      <c r="M43" s="64"/>
      <c r="N43" s="64">
        <v>10</v>
      </c>
      <c r="O43" s="64">
        <v>436</v>
      </c>
      <c r="P43" s="64">
        <v>392</v>
      </c>
    </row>
    <row r="44" spans="1:21" ht="17.25" thickTop="1">
      <c r="A44" s="31" t="s">
        <v>68</v>
      </c>
      <c r="B44" s="18" t="s">
        <v>106</v>
      </c>
      <c r="C44" s="19" t="s">
        <v>13</v>
      </c>
      <c r="D44" s="20" t="s">
        <v>116</v>
      </c>
      <c r="E44" s="39">
        <v>37325</v>
      </c>
      <c r="F44" s="65"/>
      <c r="G44" s="65"/>
      <c r="H44" s="65"/>
      <c r="I44" s="29"/>
      <c r="J44" s="29"/>
      <c r="K44" s="29"/>
      <c r="L44" s="29"/>
      <c r="M44" s="29"/>
      <c r="N44" s="29"/>
      <c r="O44" s="29"/>
      <c r="P44" s="29"/>
    </row>
    <row r="45" spans="1:21" ht="16.5">
      <c r="A45" s="33" t="s">
        <v>50</v>
      </c>
      <c r="B45" s="21" t="s">
        <v>106</v>
      </c>
      <c r="C45" s="22" t="s">
        <v>15</v>
      </c>
      <c r="D45" s="23" t="s">
        <v>117</v>
      </c>
      <c r="E45" s="39">
        <v>4</v>
      </c>
      <c r="F45" s="30"/>
      <c r="G45" s="30"/>
      <c r="H45" s="30"/>
      <c r="I45" s="29"/>
      <c r="J45" s="29"/>
      <c r="K45" s="29"/>
      <c r="L45" s="29"/>
      <c r="M45" s="29"/>
      <c r="N45" s="29"/>
      <c r="O45" s="29"/>
      <c r="P45" s="29"/>
    </row>
    <row r="46" spans="1:21" ht="16.5">
      <c r="A46" s="33" t="s">
        <v>69</v>
      </c>
      <c r="B46" s="21" t="s">
        <v>106</v>
      </c>
      <c r="C46" s="22" t="s">
        <v>17</v>
      </c>
      <c r="D46" s="23" t="s">
        <v>118</v>
      </c>
      <c r="E46" s="39">
        <v>48265</v>
      </c>
      <c r="F46" s="30"/>
      <c r="G46" s="30"/>
      <c r="H46" s="30"/>
      <c r="I46" s="29"/>
      <c r="J46" s="29"/>
      <c r="K46" s="29"/>
      <c r="L46" s="29"/>
      <c r="M46" s="29"/>
      <c r="N46" s="29"/>
      <c r="O46" s="29"/>
      <c r="P46" s="29"/>
    </row>
    <row r="47" spans="1:21" ht="16.5">
      <c r="A47" s="33" t="s">
        <v>70</v>
      </c>
      <c r="B47" s="21" t="s">
        <v>106</v>
      </c>
      <c r="C47" s="22" t="s">
        <v>19</v>
      </c>
      <c r="D47" s="23" t="s">
        <v>119</v>
      </c>
      <c r="E47" s="27" t="s">
        <v>120</v>
      </c>
      <c r="F47" s="30"/>
      <c r="G47" s="30"/>
      <c r="H47" s="30"/>
      <c r="I47" s="29"/>
      <c r="J47" s="29"/>
      <c r="K47" s="29"/>
      <c r="L47" s="29"/>
      <c r="M47" s="29"/>
      <c r="N47" s="29"/>
      <c r="O47" s="29"/>
      <c r="P47" s="29"/>
    </row>
    <row r="48" spans="1:21" ht="16.5">
      <c r="A48" s="33" t="s">
        <v>43</v>
      </c>
      <c r="B48" s="21" t="s">
        <v>106</v>
      </c>
      <c r="C48" s="22" t="s">
        <v>20</v>
      </c>
      <c r="D48" s="23" t="s">
        <v>121</v>
      </c>
      <c r="E48" s="28">
        <v>20</v>
      </c>
      <c r="F48" s="30"/>
      <c r="G48" s="30"/>
      <c r="H48" s="30"/>
      <c r="I48" s="29"/>
      <c r="J48" s="29"/>
      <c r="K48" s="29"/>
      <c r="L48" s="29"/>
      <c r="M48" s="29"/>
      <c r="N48" s="29"/>
      <c r="O48" s="29"/>
      <c r="P48" s="29"/>
    </row>
    <row r="49" spans="1:21" ht="16.5">
      <c r="A49" s="33" t="s">
        <v>54</v>
      </c>
      <c r="B49" s="21" t="s">
        <v>122</v>
      </c>
      <c r="C49" s="22" t="s">
        <v>123</v>
      </c>
      <c r="D49" s="257" t="s">
        <v>393</v>
      </c>
      <c r="E49" s="40">
        <v>93770</v>
      </c>
      <c r="F49" s="30"/>
      <c r="G49" s="30"/>
      <c r="H49" s="30"/>
      <c r="I49" s="29"/>
      <c r="J49" s="29"/>
      <c r="K49" s="29"/>
      <c r="L49" s="29"/>
      <c r="M49" s="29"/>
      <c r="N49" s="29"/>
      <c r="O49" s="29"/>
      <c r="P49" s="29"/>
    </row>
    <row r="50" spans="1:21" ht="16.5">
      <c r="A50" s="33" t="s">
        <v>42</v>
      </c>
      <c r="B50" s="21" t="s">
        <v>106</v>
      </c>
      <c r="C50" s="22" t="s">
        <v>21</v>
      </c>
      <c r="D50" s="24" t="s">
        <v>124</v>
      </c>
      <c r="E50" s="28">
        <v>7.0999999999999994E-2</v>
      </c>
      <c r="F50" s="30"/>
      <c r="G50" s="30"/>
      <c r="H50" s="30"/>
      <c r="I50" s="29"/>
      <c r="J50" s="29"/>
      <c r="K50" s="29"/>
      <c r="L50" s="29"/>
      <c r="M50" s="29"/>
      <c r="N50" s="29"/>
      <c r="O50" s="29"/>
      <c r="P50" s="29"/>
    </row>
    <row r="51" spans="1:21" ht="16.5">
      <c r="A51" s="33" t="s">
        <v>53</v>
      </c>
      <c r="B51" s="21" t="s">
        <v>106</v>
      </c>
      <c r="C51" s="22" t="s">
        <v>125</v>
      </c>
      <c r="D51" s="24" t="s">
        <v>394</v>
      </c>
      <c r="E51" s="28">
        <v>0</v>
      </c>
      <c r="F51" s="30"/>
      <c r="G51" s="30"/>
      <c r="H51" s="30"/>
      <c r="I51" s="29"/>
      <c r="J51" s="29"/>
      <c r="K51" s="29"/>
      <c r="L51" s="29"/>
      <c r="M51" s="29"/>
      <c r="N51" s="29"/>
      <c r="O51" s="29"/>
      <c r="P51" s="29"/>
    </row>
    <row r="52" spans="1:21" ht="16.5">
      <c r="A52" s="33" t="s">
        <v>71</v>
      </c>
      <c r="B52" s="21" t="s">
        <v>106</v>
      </c>
      <c r="C52" s="25" t="s">
        <v>126</v>
      </c>
      <c r="D52" s="258" t="s">
        <v>395</v>
      </c>
      <c r="E52" s="41">
        <v>0.01</v>
      </c>
      <c r="F52" s="66"/>
      <c r="G52" s="66"/>
      <c r="H52" s="66"/>
      <c r="I52" s="29"/>
      <c r="J52" s="29"/>
      <c r="K52" s="29"/>
      <c r="L52" s="29"/>
      <c r="M52" s="29"/>
      <c r="N52" s="29"/>
      <c r="O52" s="29"/>
      <c r="P52" s="29"/>
    </row>
    <row r="53" spans="1:21" ht="16.5">
      <c r="A53" s="33" t="s">
        <v>72</v>
      </c>
      <c r="B53" s="42" t="s">
        <v>122</v>
      </c>
      <c r="C53" s="22" t="s">
        <v>127</v>
      </c>
      <c r="D53" s="24" t="s">
        <v>128</v>
      </c>
      <c r="E53" s="28">
        <v>0</v>
      </c>
      <c r="F53" s="30"/>
      <c r="G53" s="30"/>
      <c r="H53" s="30"/>
      <c r="I53" s="29"/>
      <c r="J53" s="29"/>
      <c r="K53" s="29"/>
      <c r="L53" s="29"/>
      <c r="M53" s="29"/>
      <c r="N53" s="29"/>
      <c r="O53" s="29"/>
      <c r="P53" s="29"/>
    </row>
    <row r="54" spans="1:21" ht="16.5">
      <c r="A54" s="33" t="s">
        <v>73</v>
      </c>
      <c r="B54" s="42" t="s">
        <v>122</v>
      </c>
      <c r="C54" s="22" t="s">
        <v>129</v>
      </c>
      <c r="D54" s="23" t="s">
        <v>130</v>
      </c>
      <c r="E54" s="43">
        <f>E43*E44*(1+E50+E51+E52+E53)</f>
        <v>80927</v>
      </c>
      <c r="F54" s="30"/>
      <c r="G54" s="30"/>
      <c r="H54" s="30"/>
      <c r="I54" s="29"/>
      <c r="J54" s="29"/>
      <c r="K54" s="29"/>
      <c r="L54" s="29"/>
      <c r="M54" s="29"/>
      <c r="N54" s="29"/>
      <c r="O54" s="29"/>
      <c r="P54" s="29"/>
    </row>
    <row r="55" spans="1:21" ht="16.5">
      <c r="A55" s="33" t="s">
        <v>74</v>
      </c>
      <c r="B55" s="42" t="s">
        <v>122</v>
      </c>
      <c r="C55" s="22" t="s">
        <v>131</v>
      </c>
      <c r="D55" s="23" t="s">
        <v>132</v>
      </c>
      <c r="E55" s="39">
        <f>E49</f>
        <v>93770</v>
      </c>
      <c r="F55" s="30"/>
      <c r="G55" s="30"/>
      <c r="H55" s="30"/>
      <c r="I55" s="29"/>
      <c r="J55" s="29"/>
      <c r="K55" s="29"/>
      <c r="L55" s="29"/>
      <c r="M55" s="29"/>
      <c r="N55" s="29"/>
      <c r="O55" s="29"/>
      <c r="P55" s="29"/>
    </row>
    <row r="56" spans="1:21" ht="16.5">
      <c r="A56" s="33" t="s">
        <v>75</v>
      </c>
      <c r="B56" s="42" t="s">
        <v>122</v>
      </c>
      <c r="C56" s="22" t="s">
        <v>133</v>
      </c>
      <c r="D56" s="23" t="s">
        <v>134</v>
      </c>
      <c r="E56" s="28">
        <v>0</v>
      </c>
      <c r="F56" s="30"/>
      <c r="G56" s="30"/>
      <c r="H56" s="30"/>
      <c r="I56" s="29"/>
      <c r="J56" s="29"/>
      <c r="K56" s="29"/>
      <c r="L56" s="29"/>
      <c r="M56" s="29"/>
      <c r="N56" s="29"/>
      <c r="O56" s="29"/>
      <c r="P56" s="29"/>
    </row>
    <row r="57" spans="1:21" ht="16.5">
      <c r="A57" s="44" t="s">
        <v>104</v>
      </c>
      <c r="B57" s="45" t="s">
        <v>122</v>
      </c>
      <c r="C57" s="283" t="s">
        <v>135</v>
      </c>
      <c r="D57" s="276" t="s">
        <v>136</v>
      </c>
      <c r="E57" s="277">
        <f>E54+E56</f>
        <v>80927</v>
      </c>
      <c r="F57" s="278"/>
      <c r="G57" s="278"/>
      <c r="H57" s="278"/>
      <c r="I57" s="29"/>
      <c r="J57" s="29"/>
      <c r="K57" s="29"/>
      <c r="L57" s="29"/>
      <c r="M57" s="29"/>
      <c r="N57" s="29"/>
      <c r="O57" s="29"/>
      <c r="P57" s="29"/>
    </row>
    <row r="58" spans="1:21" ht="16.5">
      <c r="A58" s="33" t="s">
        <v>105</v>
      </c>
      <c r="B58" s="42" t="s">
        <v>122</v>
      </c>
      <c r="C58" s="22" t="s">
        <v>137</v>
      </c>
      <c r="D58" s="23" t="s">
        <v>138</v>
      </c>
      <c r="E58" s="43">
        <f>E57</f>
        <v>80927</v>
      </c>
      <c r="F58" s="30"/>
      <c r="G58" s="30"/>
      <c r="H58" s="30"/>
      <c r="I58" s="29"/>
      <c r="J58" s="29"/>
      <c r="K58" s="29"/>
      <c r="L58" s="29"/>
      <c r="M58" s="29"/>
      <c r="N58" s="29"/>
      <c r="O58" s="29"/>
      <c r="P58" s="29"/>
    </row>
    <row r="59" spans="1:21" ht="17.25" thickBot="1">
      <c r="A59" s="38" t="s">
        <v>397</v>
      </c>
      <c r="B59" s="279" t="s">
        <v>398</v>
      </c>
      <c r="C59" s="280" t="s">
        <v>399</v>
      </c>
      <c r="D59" s="281"/>
      <c r="E59" s="282"/>
      <c r="F59" s="275">
        <v>10</v>
      </c>
      <c r="G59" s="275">
        <v>436</v>
      </c>
      <c r="H59" s="275">
        <v>392</v>
      </c>
      <c r="I59" s="29" t="s">
        <v>400</v>
      </c>
      <c r="J59" s="29"/>
      <c r="K59" s="29"/>
      <c r="L59" s="29"/>
      <c r="M59" s="29"/>
      <c r="N59" s="29"/>
      <c r="O59" s="29"/>
      <c r="P59" s="29"/>
    </row>
    <row r="60" spans="1:21" ht="24" customHeight="1" thickTop="1">
      <c r="A60" s="26" t="s">
        <v>162</v>
      </c>
      <c r="B60" s="7" t="s">
        <v>176</v>
      </c>
      <c r="D60" s="46"/>
      <c r="F60" s="68" t="s">
        <v>158</v>
      </c>
    </row>
    <row r="61" spans="1:21" ht="16.5">
      <c r="A61" s="2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6.5">
      <c r="B62" s="3"/>
      <c r="D62" s="2"/>
      <c r="E62" s="1"/>
      <c r="F62" s="1"/>
    </row>
    <row r="63" spans="1:21" ht="16.5">
      <c r="B63" s="1"/>
      <c r="D63" s="1"/>
      <c r="E63" s="4"/>
    </row>
    <row r="66" spans="4:5">
      <c r="D66" s="46"/>
      <c r="E66" s="46"/>
    </row>
    <row r="67" spans="4:5">
      <c r="D67" s="46"/>
      <c r="E67" s="46"/>
    </row>
    <row r="92" spans="5:5">
      <c r="E92" s="46"/>
    </row>
    <row r="93" spans="5:5">
      <c r="E93" s="46"/>
    </row>
    <row r="94" spans="5:5">
      <c r="E94" s="46"/>
    </row>
    <row r="95" spans="5:5">
      <c r="E95" s="46"/>
    </row>
    <row r="96" spans="5:5">
      <c r="E96" s="46"/>
    </row>
    <row r="97" spans="5:5">
      <c r="E97" s="46"/>
    </row>
    <row r="98" spans="5:5">
      <c r="E98" s="46"/>
    </row>
    <row r="99" spans="5:5">
      <c r="E99" s="46"/>
    </row>
    <row r="100" spans="5:5">
      <c r="E100" s="46"/>
    </row>
    <row r="101" spans="5:5">
      <c r="E101" s="46"/>
    </row>
    <row r="102" spans="5:5">
      <c r="E102" s="46"/>
    </row>
    <row r="103" spans="5:5">
      <c r="E103" s="46"/>
    </row>
    <row r="104" spans="5:5">
      <c r="E104" s="46"/>
    </row>
    <row r="105" spans="5:5">
      <c r="E105" s="46"/>
    </row>
    <row r="106" spans="5:5">
      <c r="E106" s="46"/>
    </row>
    <row r="107" spans="5:5">
      <c r="E107" s="46"/>
    </row>
    <row r="108" spans="5:5">
      <c r="E108" s="46"/>
    </row>
    <row r="109" spans="5:5">
      <c r="E109" s="46"/>
    </row>
    <row r="110" spans="5:5">
      <c r="E110" s="46"/>
    </row>
    <row r="111" spans="5:5">
      <c r="E111" s="46"/>
    </row>
    <row r="112" spans="5:5">
      <c r="E112" s="46"/>
    </row>
    <row r="113" spans="5:5">
      <c r="E113" s="46"/>
    </row>
    <row r="114" spans="5:5">
      <c r="E114" s="46"/>
    </row>
    <row r="115" spans="5:5">
      <c r="E115" s="46"/>
    </row>
    <row r="116" spans="5:5">
      <c r="E116" s="46"/>
    </row>
    <row r="117" spans="5:5">
      <c r="E117" s="46"/>
    </row>
    <row r="118" spans="5:5">
      <c r="E118" s="46"/>
    </row>
    <row r="119" spans="5:5">
      <c r="E119" s="46"/>
    </row>
    <row r="120" spans="5:5">
      <c r="E120" s="46"/>
    </row>
    <row r="121" spans="5:5">
      <c r="E121" s="46"/>
    </row>
    <row r="122" spans="5:5">
      <c r="E122" s="46"/>
    </row>
    <row r="123" spans="5:5">
      <c r="E123" s="46"/>
    </row>
    <row r="124" spans="5:5">
      <c r="E124" s="46"/>
    </row>
    <row r="125" spans="5:5">
      <c r="E125" s="46"/>
    </row>
    <row r="126" spans="5:5">
      <c r="E126" s="46"/>
    </row>
    <row r="127" spans="5:5">
      <c r="E127" s="46"/>
    </row>
    <row r="128" spans="5:5">
      <c r="E128" s="46"/>
    </row>
    <row r="129" spans="5:5">
      <c r="E129" s="46"/>
    </row>
    <row r="130" spans="5:5">
      <c r="E130" s="46"/>
    </row>
    <row r="131" spans="5:5">
      <c r="E131" s="46"/>
    </row>
    <row r="132" spans="5:5">
      <c r="E132" s="46"/>
    </row>
    <row r="133" spans="5:5">
      <c r="E133" s="46"/>
    </row>
    <row r="134" spans="5:5">
      <c r="E134" s="46"/>
    </row>
    <row r="135" spans="5:5">
      <c r="E135" s="46"/>
    </row>
    <row r="136" spans="5:5">
      <c r="E136" s="46"/>
    </row>
    <row r="137" spans="5:5">
      <c r="E137" s="46"/>
    </row>
    <row r="138" spans="5:5">
      <c r="E138" s="46"/>
    </row>
    <row r="139" spans="5:5">
      <c r="E139" s="46"/>
    </row>
    <row r="140" spans="5:5">
      <c r="E140" s="46"/>
    </row>
    <row r="141" spans="5:5">
      <c r="E141" s="46"/>
    </row>
    <row r="142" spans="5:5">
      <c r="E142" s="46"/>
    </row>
    <row r="143" spans="5:5">
      <c r="E143" s="46"/>
    </row>
    <row r="144" spans="5:5">
      <c r="E144" s="46"/>
    </row>
    <row r="145" spans="5:5">
      <c r="E145" s="46"/>
    </row>
    <row r="146" spans="5:5">
      <c r="E146" s="46"/>
    </row>
    <row r="147" spans="5:5">
      <c r="E147" s="46"/>
    </row>
    <row r="148" spans="5:5">
      <c r="E148" s="46"/>
    </row>
    <row r="149" spans="5:5">
      <c r="E149" s="46"/>
    </row>
    <row r="150" spans="5:5">
      <c r="E150" s="46"/>
    </row>
    <row r="151" spans="5:5">
      <c r="E151" s="46"/>
    </row>
    <row r="152" spans="5:5">
      <c r="E152" s="46"/>
    </row>
    <row r="153" spans="5:5">
      <c r="E153" s="46"/>
    </row>
    <row r="154" spans="5:5">
      <c r="E154" s="46"/>
    </row>
    <row r="155" spans="5:5">
      <c r="E155" s="46"/>
    </row>
    <row r="156" spans="5:5">
      <c r="E156" s="46"/>
    </row>
    <row r="157" spans="5:5">
      <c r="E157" s="46"/>
    </row>
    <row r="158" spans="5:5">
      <c r="E158" s="46"/>
    </row>
    <row r="159" spans="5:5">
      <c r="E159" s="46"/>
    </row>
    <row r="160" spans="5:5">
      <c r="E160" s="46"/>
    </row>
    <row r="161" spans="5:5">
      <c r="E161" s="46"/>
    </row>
    <row r="162" spans="5:5">
      <c r="E162" s="46"/>
    </row>
    <row r="163" spans="5:5">
      <c r="E163" s="46"/>
    </row>
    <row r="164" spans="5:5">
      <c r="E164" s="46"/>
    </row>
    <row r="165" spans="5:5">
      <c r="E165" s="46"/>
    </row>
    <row r="166" spans="5:5">
      <c r="E166" s="46"/>
    </row>
    <row r="167" spans="5:5">
      <c r="E167" s="46"/>
    </row>
    <row r="168" spans="5:5">
      <c r="E168" s="46"/>
    </row>
    <row r="169" spans="5:5">
      <c r="E169" s="46"/>
    </row>
    <row r="170" spans="5:5">
      <c r="E170" s="46"/>
    </row>
    <row r="171" spans="5:5">
      <c r="E171" s="46"/>
    </row>
    <row r="172" spans="5:5">
      <c r="E172" s="46"/>
    </row>
    <row r="173" spans="5:5">
      <c r="E173" s="46"/>
    </row>
    <row r="174" spans="5:5">
      <c r="E174" s="46"/>
    </row>
    <row r="175" spans="5:5">
      <c r="E175" s="46"/>
    </row>
    <row r="176" spans="5:5">
      <c r="E176" s="46"/>
    </row>
    <row r="177" spans="5:5">
      <c r="E177" s="46"/>
    </row>
    <row r="178" spans="5:5">
      <c r="E178" s="46"/>
    </row>
    <row r="179" spans="5:5">
      <c r="E179" s="46"/>
    </row>
    <row r="180" spans="5:5">
      <c r="E180" s="46"/>
    </row>
    <row r="181" spans="5:5">
      <c r="E181" s="46"/>
    </row>
    <row r="182" spans="5:5">
      <c r="E182" s="46"/>
    </row>
    <row r="183" spans="5:5">
      <c r="E183" s="46"/>
    </row>
    <row r="184" spans="5:5">
      <c r="E184" s="46"/>
    </row>
    <row r="185" spans="5:5">
      <c r="E185" s="46"/>
    </row>
    <row r="186" spans="5:5">
      <c r="E186" s="46"/>
    </row>
    <row r="187" spans="5:5">
      <c r="E187" s="46"/>
    </row>
    <row r="188" spans="5:5">
      <c r="E188" s="46"/>
    </row>
    <row r="189" spans="5:5">
      <c r="E189" s="46"/>
    </row>
    <row r="190" spans="5:5">
      <c r="E190" s="46"/>
    </row>
    <row r="191" spans="5:5">
      <c r="E191" s="46"/>
    </row>
    <row r="192" spans="5:5">
      <c r="E192" s="46"/>
    </row>
    <row r="193" spans="5:5">
      <c r="E193" s="46"/>
    </row>
    <row r="194" spans="5:5">
      <c r="E194" s="46"/>
    </row>
    <row r="195" spans="5:5">
      <c r="E195" s="46"/>
    </row>
    <row r="196" spans="5:5">
      <c r="E196" s="46"/>
    </row>
    <row r="197" spans="5:5">
      <c r="E197" s="46"/>
    </row>
    <row r="198" spans="5:5">
      <c r="E198" s="46"/>
    </row>
    <row r="199" spans="5:5">
      <c r="E199" s="46"/>
    </row>
    <row r="200" spans="5:5">
      <c r="E200" s="46"/>
    </row>
    <row r="201" spans="5:5">
      <c r="E201" s="46"/>
    </row>
    <row r="202" spans="5:5">
      <c r="E202" s="46"/>
    </row>
    <row r="203" spans="5:5">
      <c r="E203" s="46"/>
    </row>
    <row r="204" spans="5:5">
      <c r="E204" s="46"/>
    </row>
    <row r="205" spans="5:5">
      <c r="E205" s="46"/>
    </row>
    <row r="206" spans="5:5">
      <c r="E206" s="46"/>
    </row>
    <row r="207" spans="5:5">
      <c r="E207" s="46"/>
    </row>
    <row r="208" spans="5:5">
      <c r="E208" s="46"/>
    </row>
    <row r="209" spans="5:5">
      <c r="E209" s="46"/>
    </row>
    <row r="210" spans="5:5">
      <c r="E210" s="46"/>
    </row>
    <row r="211" spans="5:5">
      <c r="E211" s="46"/>
    </row>
    <row r="212" spans="5:5">
      <c r="E212" s="46"/>
    </row>
    <row r="213" spans="5:5">
      <c r="E213" s="46"/>
    </row>
    <row r="214" spans="5:5">
      <c r="E214" s="46"/>
    </row>
    <row r="215" spans="5:5">
      <c r="E215" s="46"/>
    </row>
    <row r="216" spans="5:5">
      <c r="E216" s="46"/>
    </row>
    <row r="217" spans="5:5">
      <c r="E217" s="46"/>
    </row>
    <row r="218" spans="5:5">
      <c r="E218" s="46"/>
    </row>
    <row r="219" spans="5:5">
      <c r="E219" s="46"/>
    </row>
    <row r="220" spans="5:5">
      <c r="E220" s="46"/>
    </row>
    <row r="221" spans="5:5">
      <c r="E221" s="46"/>
    </row>
    <row r="222" spans="5:5">
      <c r="E222" s="46"/>
    </row>
    <row r="223" spans="5:5">
      <c r="E223" s="46"/>
    </row>
    <row r="224" spans="5:5">
      <c r="E224" s="46"/>
    </row>
    <row r="225" spans="5:5">
      <c r="E225" s="46"/>
    </row>
    <row r="226" spans="5:5">
      <c r="E226" s="46"/>
    </row>
    <row r="227" spans="5:5">
      <c r="E227" s="46"/>
    </row>
    <row r="228" spans="5:5">
      <c r="E228" s="46"/>
    </row>
    <row r="229" spans="5:5">
      <c r="E229" s="46"/>
    </row>
    <row r="230" spans="5:5">
      <c r="E230" s="46"/>
    </row>
    <row r="231" spans="5:5">
      <c r="E231" s="46"/>
    </row>
    <row r="232" spans="5:5">
      <c r="E232" s="46"/>
    </row>
    <row r="233" spans="5:5">
      <c r="E233" s="46"/>
    </row>
    <row r="234" spans="5:5">
      <c r="E234" s="46"/>
    </row>
    <row r="235" spans="5:5">
      <c r="E235" s="46"/>
    </row>
    <row r="236" spans="5:5">
      <c r="E236" s="46"/>
    </row>
    <row r="237" spans="5:5">
      <c r="E237" s="46"/>
    </row>
    <row r="238" spans="5:5">
      <c r="E238" s="46"/>
    </row>
    <row r="239" spans="5:5">
      <c r="E239" s="46"/>
    </row>
    <row r="240" spans="5:5">
      <c r="E240" s="46"/>
    </row>
    <row r="241" spans="5:5">
      <c r="E241" s="46"/>
    </row>
    <row r="242" spans="5:5">
      <c r="E242" s="46"/>
    </row>
    <row r="243" spans="5:5">
      <c r="E243" s="46"/>
    </row>
    <row r="244" spans="5:5">
      <c r="E244" s="46"/>
    </row>
    <row r="245" spans="5:5">
      <c r="E245" s="46"/>
    </row>
    <row r="246" spans="5:5">
      <c r="E246" s="46"/>
    </row>
    <row r="247" spans="5:5">
      <c r="E247" s="46"/>
    </row>
    <row r="248" spans="5:5">
      <c r="E248" s="46"/>
    </row>
    <row r="249" spans="5:5">
      <c r="E249" s="46"/>
    </row>
    <row r="250" spans="5:5">
      <c r="E250" s="46"/>
    </row>
    <row r="251" spans="5:5">
      <c r="E251" s="46"/>
    </row>
    <row r="252" spans="5:5">
      <c r="E252" s="46"/>
    </row>
    <row r="253" spans="5:5">
      <c r="E253" s="46"/>
    </row>
    <row r="254" spans="5:5">
      <c r="E254" s="46"/>
    </row>
    <row r="255" spans="5:5">
      <c r="E255" s="46"/>
    </row>
    <row r="256" spans="5:5">
      <c r="E256" s="46"/>
    </row>
    <row r="257" spans="5:5">
      <c r="E257" s="46"/>
    </row>
    <row r="258" spans="5:5">
      <c r="E258" s="46"/>
    </row>
    <row r="259" spans="5:5">
      <c r="E259" s="46"/>
    </row>
    <row r="260" spans="5:5">
      <c r="E260" s="46"/>
    </row>
    <row r="261" spans="5:5">
      <c r="E261" s="46"/>
    </row>
    <row r="262" spans="5:5">
      <c r="E262" s="46"/>
    </row>
    <row r="263" spans="5:5">
      <c r="E263" s="46"/>
    </row>
    <row r="264" spans="5:5">
      <c r="E264" s="46"/>
    </row>
    <row r="265" spans="5:5">
      <c r="E265" s="46"/>
    </row>
    <row r="266" spans="5:5">
      <c r="E266" s="46"/>
    </row>
    <row r="267" spans="5:5">
      <c r="E267" s="46"/>
    </row>
    <row r="268" spans="5:5">
      <c r="E268" s="46"/>
    </row>
    <row r="269" spans="5:5">
      <c r="E269" s="46"/>
    </row>
    <row r="270" spans="5:5">
      <c r="E270" s="46"/>
    </row>
    <row r="271" spans="5:5">
      <c r="E271" s="46"/>
    </row>
    <row r="272" spans="5:5">
      <c r="E272" s="46"/>
    </row>
    <row r="273" spans="5:5">
      <c r="E273" s="46"/>
    </row>
    <row r="274" spans="5:5">
      <c r="E274" s="46"/>
    </row>
    <row r="275" spans="5:5">
      <c r="E275" s="46"/>
    </row>
    <row r="276" spans="5:5">
      <c r="E276" s="46"/>
    </row>
    <row r="277" spans="5:5">
      <c r="E277" s="46"/>
    </row>
    <row r="278" spans="5:5">
      <c r="E278" s="46"/>
    </row>
    <row r="279" spans="5:5">
      <c r="E279" s="46"/>
    </row>
    <row r="280" spans="5:5">
      <c r="E280" s="46"/>
    </row>
    <row r="281" spans="5:5">
      <c r="E281" s="46"/>
    </row>
    <row r="282" spans="5:5">
      <c r="E282" s="46"/>
    </row>
    <row r="283" spans="5:5">
      <c r="E283" s="46"/>
    </row>
    <row r="284" spans="5:5">
      <c r="E284" s="46"/>
    </row>
    <row r="285" spans="5:5">
      <c r="E285" s="46"/>
    </row>
    <row r="286" spans="5:5">
      <c r="E286" s="46"/>
    </row>
    <row r="287" spans="5:5">
      <c r="E287" s="46"/>
    </row>
    <row r="288" spans="5:5">
      <c r="E288" s="46"/>
    </row>
    <row r="289" spans="5:5">
      <c r="E289" s="46"/>
    </row>
    <row r="290" spans="5:5">
      <c r="E290" s="46"/>
    </row>
    <row r="291" spans="5:5">
      <c r="E291" s="46"/>
    </row>
    <row r="292" spans="5:5">
      <c r="E292" s="46"/>
    </row>
    <row r="293" spans="5:5">
      <c r="E293" s="46"/>
    </row>
    <row r="294" spans="5:5">
      <c r="E294" s="46"/>
    </row>
    <row r="295" spans="5:5">
      <c r="E295" s="46"/>
    </row>
    <row r="296" spans="5:5">
      <c r="E296" s="46"/>
    </row>
    <row r="297" spans="5:5">
      <c r="E297" s="46"/>
    </row>
    <row r="298" spans="5:5">
      <c r="E298" s="46"/>
    </row>
    <row r="299" spans="5:5">
      <c r="E299" s="46"/>
    </row>
    <row r="300" spans="5:5">
      <c r="E300" s="46"/>
    </row>
    <row r="301" spans="5:5">
      <c r="E301" s="46"/>
    </row>
    <row r="302" spans="5:5">
      <c r="E302" s="46"/>
    </row>
    <row r="303" spans="5:5">
      <c r="E303" s="46"/>
    </row>
    <row r="304" spans="5:5">
      <c r="E304" s="46"/>
    </row>
    <row r="305" spans="5:5">
      <c r="E305" s="46"/>
    </row>
    <row r="306" spans="5:5">
      <c r="E306" s="46"/>
    </row>
    <row r="307" spans="5:5">
      <c r="E307" s="46"/>
    </row>
    <row r="308" spans="5:5">
      <c r="E308" s="46"/>
    </row>
    <row r="309" spans="5:5">
      <c r="E309" s="46"/>
    </row>
    <row r="310" spans="5:5">
      <c r="E310" s="46"/>
    </row>
    <row r="311" spans="5:5">
      <c r="E311" s="46"/>
    </row>
    <row r="312" spans="5:5">
      <c r="E312" s="46"/>
    </row>
    <row r="313" spans="5:5">
      <c r="E313" s="46"/>
    </row>
    <row r="314" spans="5:5">
      <c r="E314" s="46"/>
    </row>
    <row r="315" spans="5:5">
      <c r="E315" s="46"/>
    </row>
    <row r="316" spans="5:5">
      <c r="E316" s="46"/>
    </row>
    <row r="317" spans="5:5">
      <c r="E317" s="46"/>
    </row>
    <row r="318" spans="5:5">
      <c r="E318" s="46"/>
    </row>
    <row r="319" spans="5:5">
      <c r="E319" s="46"/>
    </row>
    <row r="320" spans="5:5">
      <c r="E320" s="46"/>
    </row>
    <row r="321" spans="5:5">
      <c r="E321" s="46"/>
    </row>
    <row r="322" spans="5:5">
      <c r="E322" s="46"/>
    </row>
    <row r="323" spans="5:5">
      <c r="E323" s="46"/>
    </row>
    <row r="324" spans="5:5">
      <c r="E324" s="46"/>
    </row>
    <row r="325" spans="5:5">
      <c r="E325" s="46"/>
    </row>
    <row r="326" spans="5:5">
      <c r="E326" s="46"/>
    </row>
    <row r="327" spans="5:5">
      <c r="E327" s="46"/>
    </row>
    <row r="328" spans="5:5">
      <c r="E328" s="46"/>
    </row>
    <row r="329" spans="5:5">
      <c r="E329" s="46"/>
    </row>
    <row r="330" spans="5:5">
      <c r="E330" s="46"/>
    </row>
    <row r="331" spans="5:5">
      <c r="E331" s="46"/>
    </row>
    <row r="332" spans="5:5">
      <c r="E332" s="46"/>
    </row>
    <row r="333" spans="5:5">
      <c r="E333" s="46"/>
    </row>
    <row r="334" spans="5:5">
      <c r="E334" s="46"/>
    </row>
    <row r="335" spans="5:5">
      <c r="E335" s="46"/>
    </row>
    <row r="336" spans="5:5">
      <c r="E336" s="46"/>
    </row>
    <row r="337" spans="5:5">
      <c r="E337" s="46"/>
    </row>
    <row r="338" spans="5:5">
      <c r="E338" s="46"/>
    </row>
    <row r="339" spans="5:5">
      <c r="E339" s="46"/>
    </row>
    <row r="340" spans="5:5">
      <c r="E340" s="46"/>
    </row>
    <row r="341" spans="5:5">
      <c r="E341" s="46"/>
    </row>
    <row r="342" spans="5:5">
      <c r="E342" s="46"/>
    </row>
    <row r="343" spans="5:5">
      <c r="E343" s="46"/>
    </row>
    <row r="344" spans="5:5">
      <c r="E344" s="46"/>
    </row>
    <row r="345" spans="5:5">
      <c r="E345" s="46"/>
    </row>
    <row r="346" spans="5:5">
      <c r="E346" s="46"/>
    </row>
    <row r="347" spans="5:5">
      <c r="E347" s="46"/>
    </row>
    <row r="348" spans="5:5">
      <c r="E348" s="46"/>
    </row>
    <row r="349" spans="5:5">
      <c r="E349" s="46"/>
    </row>
    <row r="350" spans="5:5">
      <c r="E350" s="46"/>
    </row>
    <row r="351" spans="5:5">
      <c r="E351" s="46"/>
    </row>
    <row r="352" spans="5:5">
      <c r="E352" s="46"/>
    </row>
    <row r="353" spans="5:5">
      <c r="E353" s="46"/>
    </row>
    <row r="354" spans="5:5">
      <c r="E354" s="46"/>
    </row>
    <row r="355" spans="5:5">
      <c r="E355" s="46"/>
    </row>
    <row r="356" spans="5:5">
      <c r="E356" s="46"/>
    </row>
    <row r="357" spans="5:5">
      <c r="E357" s="46"/>
    </row>
    <row r="358" spans="5:5">
      <c r="E358" s="46"/>
    </row>
    <row r="359" spans="5:5">
      <c r="E359" s="46"/>
    </row>
    <row r="360" spans="5:5">
      <c r="E360" s="46"/>
    </row>
    <row r="361" spans="5:5">
      <c r="E361" s="46"/>
    </row>
    <row r="362" spans="5:5">
      <c r="E362" s="46"/>
    </row>
    <row r="363" spans="5:5">
      <c r="E363" s="46"/>
    </row>
    <row r="364" spans="5:5">
      <c r="E364" s="46"/>
    </row>
    <row r="365" spans="5:5">
      <c r="E365" s="46"/>
    </row>
    <row r="366" spans="5:5">
      <c r="E366" s="46"/>
    </row>
    <row r="367" spans="5:5">
      <c r="E367" s="46"/>
    </row>
    <row r="368" spans="5:5">
      <c r="E368" s="46"/>
    </row>
    <row r="369" spans="5:5">
      <c r="E369" s="46"/>
    </row>
    <row r="370" spans="5:5">
      <c r="E370" s="46"/>
    </row>
    <row r="371" spans="5:5">
      <c r="E371" s="46"/>
    </row>
    <row r="372" spans="5:5">
      <c r="E372" s="46"/>
    </row>
    <row r="373" spans="5:5">
      <c r="E373" s="46"/>
    </row>
    <row r="374" spans="5:5">
      <c r="E374" s="46"/>
    </row>
    <row r="375" spans="5:5">
      <c r="E375" s="46"/>
    </row>
    <row r="376" spans="5:5">
      <c r="E376" s="46"/>
    </row>
    <row r="377" spans="5:5">
      <c r="E377" s="46"/>
    </row>
    <row r="378" spans="5:5">
      <c r="E378" s="46"/>
    </row>
    <row r="379" spans="5:5">
      <c r="E379" s="46"/>
    </row>
    <row r="380" spans="5:5">
      <c r="E380" s="46"/>
    </row>
    <row r="381" spans="5:5">
      <c r="E381" s="46"/>
    </row>
    <row r="382" spans="5:5">
      <c r="E382" s="46"/>
    </row>
    <row r="383" spans="5:5">
      <c r="E383" s="46"/>
    </row>
    <row r="384" spans="5:5">
      <c r="E384" s="46"/>
    </row>
    <row r="385" spans="5:5">
      <c r="E385" s="46"/>
    </row>
    <row r="386" spans="5:5">
      <c r="E386" s="46"/>
    </row>
    <row r="387" spans="5:5">
      <c r="E387" s="46"/>
    </row>
    <row r="388" spans="5:5">
      <c r="E388" s="46"/>
    </row>
    <row r="389" spans="5:5">
      <c r="E389" s="46"/>
    </row>
    <row r="390" spans="5:5">
      <c r="E390" s="46"/>
    </row>
    <row r="391" spans="5:5">
      <c r="E391" s="46"/>
    </row>
    <row r="392" spans="5:5">
      <c r="E392" s="46"/>
    </row>
    <row r="393" spans="5:5">
      <c r="E393" s="46"/>
    </row>
    <row r="394" spans="5:5">
      <c r="E394" s="46"/>
    </row>
  </sheetData>
  <mergeCells count="6">
    <mergeCell ref="A2:P2"/>
    <mergeCell ref="I19:P19"/>
    <mergeCell ref="A19:H19"/>
    <mergeCell ref="A18:P18"/>
    <mergeCell ref="A3:K3"/>
    <mergeCell ref="A4:H4"/>
  </mergeCells>
  <phoneticPr fontId="4" type="noConversion"/>
  <printOptions horizontalCentered="1"/>
  <pageMargins left="1.1023622047244095" right="0.31496062992125984" top="0.15748031496062992" bottom="0.15748031496062992" header="0.31496062992125984" footer="0.31496062992125984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清單範例</vt:lpstr>
      <vt:lpstr>醫令範例 (2)</vt:lpstr>
      <vt:lpstr>切帳醫令範例</vt:lpstr>
      <vt:lpstr>切帳醫令範例!Print_Area</vt:lpstr>
    </vt:vector>
  </TitlesOfParts>
  <Company>中央健康保險局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住院醫療服務點數清單—範例-Excel格式(98.12.17公告)</dc:title>
  <dc:creator>中央健康保險局</dc:creator>
  <cp:keywords>全民健康保險、健保</cp:keywords>
  <cp:lastModifiedBy>林妏芯</cp:lastModifiedBy>
  <cp:lastPrinted>2020-07-31T01:24:01Z</cp:lastPrinted>
  <dcterms:created xsi:type="dcterms:W3CDTF">1999-03-22T07:22:23Z</dcterms:created>
  <dcterms:modified xsi:type="dcterms:W3CDTF">2020-08-18T03:56:29Z</dcterms:modified>
  <cp:category>B10</cp:category>
</cp:coreProperties>
</file>